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03022798\Desktop\Varken lomakkeet 2025_\"/>
    </mc:Choice>
  </mc:AlternateContent>
  <xr:revisionPtr revIDLastSave="0" documentId="8_{C162A518-6510-428D-9207-33F8A4736334}" xr6:coauthVersionLast="47" xr6:coauthVersionMax="47" xr10:uidLastSave="{00000000-0000-0000-0000-000000000000}"/>
  <bookViews>
    <workbookView xWindow="2256" yWindow="0" windowWidth="13140" windowHeight="12204" xr2:uid="{00000000-000D-0000-FFFF-FFFF00000000}"/>
  </bookViews>
  <sheets>
    <sheet name="Tavallinen asuminen" sheetId="2" r:id="rId1"/>
    <sheet name="Erityisasuminen" sheetId="9" r:id="rId2"/>
    <sheet name="Yhteensä" sheetId="10" r:id="rId3"/>
  </sheets>
  <definedNames>
    <definedName name="_xlnm.Print_Area" localSheetId="1">Erityisasuminen!$A$1:$T$38</definedName>
    <definedName name="_xlnm.Print_Area" localSheetId="0">'Tavallinen asuminen'!$A$1:$T$49</definedName>
    <definedName name="_xlnm.Print_Area" localSheetId="2">Yhteensä!$A$1:$T$41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7" i="10" l="1"/>
  <c r="M19" i="10"/>
  <c r="H19" i="10"/>
  <c r="A19" i="9"/>
  <c r="A19" i="10" s="1"/>
  <c r="G19" i="10"/>
  <c r="I35" i="10"/>
  <c r="L35" i="10" s="1"/>
  <c r="I34" i="10"/>
  <c r="L34" i="10" s="1"/>
  <c r="I33" i="10"/>
  <c r="L33" i="10" s="1"/>
  <c r="I32" i="10"/>
  <c r="L32" i="10" s="1"/>
  <c r="I31" i="10"/>
  <c r="L31" i="10" s="1"/>
  <c r="I30" i="10"/>
  <c r="L30" i="10" s="1"/>
  <c r="I25" i="10"/>
  <c r="L25" i="10" s="1"/>
  <c r="I26" i="10"/>
  <c r="L26" i="10" s="1"/>
  <c r="I27" i="10"/>
  <c r="L27" i="10" s="1"/>
  <c r="I28" i="10"/>
  <c r="L28" i="10" s="1"/>
  <c r="I24" i="10"/>
  <c r="F19" i="10"/>
  <c r="L26" i="2"/>
  <c r="L37" i="9"/>
  <c r="L35" i="9"/>
  <c r="L34" i="9"/>
  <c r="L33" i="9"/>
  <c r="L32" i="9"/>
  <c r="L31" i="9"/>
  <c r="L30" i="9"/>
  <c r="L28" i="9"/>
  <c r="L27" i="9"/>
  <c r="L26" i="9"/>
  <c r="L25" i="9"/>
  <c r="L24" i="9"/>
  <c r="L39" i="2"/>
  <c r="L37" i="2"/>
  <c r="L36" i="2"/>
  <c r="L35" i="2"/>
  <c r="L34" i="2"/>
  <c r="L33" i="2"/>
  <c r="L32" i="2"/>
  <c r="L28" i="2"/>
  <c r="L29" i="2"/>
  <c r="L30" i="2"/>
  <c r="L27" i="2"/>
  <c r="P27" i="2" s="1"/>
  <c r="P19" i="9"/>
  <c r="P21" i="2"/>
  <c r="I29" i="9"/>
  <c r="L29" i="9" s="1"/>
  <c r="I31" i="2"/>
  <c r="I38" i="2" s="1"/>
  <c r="I40" i="2" s="1"/>
  <c r="L40" i="2" s="1"/>
  <c r="J19" i="9"/>
  <c r="J21" i="2"/>
  <c r="P19" i="10" l="1"/>
  <c r="L24" i="10" s="1"/>
  <c r="J19" i="10"/>
  <c r="I29" i="10"/>
  <c r="I36" i="9"/>
  <c r="L38" i="2"/>
  <c r="P37" i="2" s="1"/>
  <c r="L31" i="2"/>
  <c r="L29" i="10" l="1"/>
  <c r="P30" i="2"/>
  <c r="P36" i="2"/>
  <c r="P34" i="2"/>
  <c r="P33" i="2"/>
  <c r="P32" i="2"/>
  <c r="I36" i="10"/>
  <c r="L36" i="10" s="1"/>
  <c r="P31" i="2"/>
  <c r="P35" i="2"/>
  <c r="P26" i="2"/>
  <c r="P29" i="2"/>
  <c r="P40" i="2"/>
  <c r="P39" i="2"/>
  <c r="P38" i="2"/>
  <c r="P28" i="2"/>
  <c r="I38" i="9"/>
  <c r="L38" i="9" s="1"/>
  <c r="L36" i="9"/>
  <c r="P35" i="9" s="1"/>
  <c r="P27" i="10" l="1"/>
  <c r="P24" i="10"/>
  <c r="P33" i="9"/>
  <c r="P34" i="9"/>
  <c r="P31" i="9"/>
  <c r="P32" i="9"/>
  <c r="P27" i="9"/>
  <c r="P30" i="9"/>
  <c r="P25" i="9"/>
  <c r="P26" i="9"/>
  <c r="P28" i="9"/>
  <c r="P29" i="9"/>
  <c r="P36" i="9"/>
  <c r="P24" i="9"/>
  <c r="P37" i="9"/>
  <c r="P38" i="9"/>
  <c r="I38" i="10"/>
  <c r="P28" i="10"/>
  <c r="P36" i="10"/>
  <c r="P37" i="10"/>
  <c r="P26" i="10"/>
  <c r="P25" i="10"/>
  <c r="P29" i="10"/>
  <c r="P35" i="10" l="1"/>
  <c r="L38" i="10"/>
  <c r="I41" i="10"/>
  <c r="P32" i="10"/>
  <c r="P34" i="10"/>
  <c r="P30" i="10"/>
  <c r="P31" i="10"/>
  <c r="P33" i="10"/>
  <c r="P38" i="10"/>
</calcChain>
</file>

<file path=xl/sharedStrings.xml><?xml version="1.0" encoding="utf-8"?>
<sst xmlns="http://schemas.openxmlformats.org/spreadsheetml/2006/main" count="121" uniqueCount="55">
  <si>
    <t>Sijaintikunta</t>
  </si>
  <si>
    <t>HANKINTA-ARVOERITTELY</t>
  </si>
  <si>
    <t>Puhelin</t>
  </si>
  <si>
    <t>Dnro</t>
  </si>
  <si>
    <t>Rakennushankkeen osoite</t>
  </si>
  <si>
    <t>Asuntojen lkm</t>
  </si>
  <si>
    <t>€/asm²</t>
  </si>
  <si>
    <t>%</t>
  </si>
  <si>
    <t>Suunnittelu- ja asiantuntijapalkkiot</t>
  </si>
  <si>
    <t>€</t>
  </si>
  <si>
    <t>Lainanhakija, hankkeen apunimi</t>
  </si>
  <si>
    <t>Lainanhakijan Y-tunnus</t>
  </si>
  <si>
    <t>k-ala, asm²</t>
  </si>
  <si>
    <t>Sähköpostiosoite</t>
  </si>
  <si>
    <t>Rakennuttaja (yritys ja yhdyshenkilö)</t>
  </si>
  <si>
    <t>Urakkahinnat</t>
  </si>
  <si>
    <t>Rakennuttajahankinnat</t>
  </si>
  <si>
    <t>Rahoituskulut</t>
  </si>
  <si>
    <t>Rakennuttamiskulut</t>
  </si>
  <si>
    <t>Rakennuskustannukset yhteensä</t>
  </si>
  <si>
    <t>Autopaikoitus asuintontilla</t>
  </si>
  <si>
    <t>Autopaikoitus muulla tontilla</t>
  </si>
  <si>
    <t>Liittymämaksut</t>
  </si>
  <si>
    <t>Tontin vuokra rakentamisajalta</t>
  </si>
  <si>
    <t>Muut maapohjakustannukset</t>
  </si>
  <si>
    <t>Tuettavat kustannukset yhteensä</t>
  </si>
  <si>
    <t>Tuettavat kustannukset yhteensä sis. alv</t>
  </si>
  <si>
    <t>Ei-tuettavat kustannukset (sis. alv)</t>
  </si>
  <si>
    <t>Alv-palautuksen määrä ei-tuettavista
kustannuksista</t>
  </si>
  <si>
    <t>Käytetty kerros-ala, k-m²</t>
  </si>
  <si>
    <t>Asuntoala yht., asm²</t>
  </si>
  <si>
    <t>Sallittu kerros-ala, k-m²</t>
  </si>
  <si>
    <t>YHTEENSÄ</t>
  </si>
  <si>
    <t>ERITYISASUMINEN SISÄLTÄEN MUUT TUETTAVAT TILAT</t>
  </si>
  <si>
    <t>TAVALLINEN ASUMINEN SISÄLTÄEN MUUT TUETTAVAT TILAT</t>
  </si>
  <si>
    <t>Alv-palautuksen määrä tuettavista kustann.</t>
  </si>
  <si>
    <t xml:space="preserve">Tontin hinta </t>
  </si>
  <si>
    <t xml:space="preserve">Hankkeen kokonaiskustannukset </t>
  </si>
  <si>
    <t>€/m²</t>
  </si>
  <si>
    <t>Tuettavat tilat yhteensä</t>
  </si>
  <si>
    <t>Muuttuettavat tilat</t>
  </si>
  <si>
    <t>Uudisrakentaminen</t>
  </si>
  <si>
    <t>osapäätös</t>
  </si>
  <si>
    <t>loppuhinta</t>
  </si>
  <si>
    <t>Lisätietoja</t>
  </si>
  <si>
    <t>Paikka, päiväys</t>
  </si>
  <si>
    <t>Täyttäjän nimi</t>
  </si>
  <si>
    <t xml:space="preserve">Lomake ARA 90 </t>
  </si>
  <si>
    <t>Muut tuet-tavat tilat</t>
  </si>
  <si>
    <t>Y-tunnus</t>
  </si>
  <si>
    <t>Sallittu kerrosala, k-m²</t>
  </si>
  <si>
    <t>k-ala,asm²</t>
  </si>
  <si>
    <t>Hankinta-arvon kustannusrivit täytetään arvonlisäverollisina. Tiedot pohjautuvat osapäätösvaiheessa urakka- ja suunnittelutarjouksiin, tarkistuspäätösvaiheessa lopullisiin, toteutuneisiin kirjanpitoon kirjattuihin kustannuksiin. Hankkeisiin, joihin haetaan alv-palautusta kaikille tai osalle kustannuksista, täytetään alv-palautuksen määrä. Näin saadaan tuettavien kustannusten summa. Täytä kustannustiedot oikeaan osioon ja tarkista lopuksi yhteensä osio.</t>
  </si>
  <si>
    <t xml:space="preserve">Lähetetään Valtion tukeman asuntorakentamisen keskukseen sähköisesti .xls-muodossa varke.ym@gov.fi </t>
  </si>
  <si>
    <t>Sallittu kerros-ala,  k-m²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</si>
</sst>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_ ;[Red]\-#,##0\ "/>
    <numFmt numFmtId="165" formatCode="0.0"/>
    <numFmt numFmtId="166" formatCode="#,##0.0"/>
    <numFmt numFmtId="167" formatCode="_-* #,##0.00\ [$€]_-;\-* #,##0.00\ [$€]_-;_-* &quot;-&quot;??\ [$€]_-;_-@_-"/>
    <numFmt numFmtId="168" formatCode="0.0\ %"/>
  </numFmts>
  <fonts count="29" x14ac:knownFonts="1">
    <font>
      <sz val="10"/>
      <name val="Arial"/>
    </font>
    <font>
      <sz val="10"/>
      <name val="Arial"/>
    </font>
    <font>
      <sz val="9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b/>
      <sz val="11"/>
      <name val="Verdana"/>
      <family val="2"/>
    </font>
    <font>
      <sz val="11"/>
      <name val="Verdana"/>
      <family val="2"/>
    </font>
    <font>
      <sz val="11"/>
      <color indexed="18"/>
      <name val="Verdana"/>
      <family val="2"/>
    </font>
    <font>
      <sz val="11"/>
      <color rgb="FFFF0000"/>
      <name val="Verdana"/>
      <family val="2"/>
    </font>
    <font>
      <sz val="10"/>
      <color indexed="18"/>
      <name val="Verdana"/>
      <family val="2"/>
    </font>
    <font>
      <sz val="9"/>
      <color indexed="18"/>
      <name val="Verdana"/>
      <family val="2"/>
    </font>
    <font>
      <sz val="10"/>
      <name val="Arial"/>
      <family val="2"/>
    </font>
    <font>
      <sz val="9"/>
      <name val="Verdana"/>
      <family val="2"/>
    </font>
    <font>
      <sz val="10"/>
      <color theme="1"/>
      <name val="Arial"/>
      <family val="2"/>
    </font>
    <font>
      <sz val="11"/>
      <color theme="1"/>
      <name val="Verdana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color rgb="FFFF0000"/>
      <name val="Arial"/>
      <family val="2"/>
    </font>
    <font>
      <u/>
      <sz val="11"/>
      <color indexed="12"/>
      <name val="Arial"/>
      <family val="2"/>
    </font>
    <font>
      <sz val="9"/>
      <color indexed="18"/>
      <name val="Arial"/>
      <family val="2"/>
    </font>
    <font>
      <sz val="11"/>
      <color indexed="18"/>
      <name val="Arial"/>
      <family val="2"/>
    </font>
    <font>
      <sz val="8"/>
      <color indexed="18"/>
      <name val="Arial"/>
      <family val="2"/>
    </font>
    <font>
      <b/>
      <sz val="9"/>
      <name val="Arial"/>
      <family val="2"/>
    </font>
    <font>
      <sz val="10"/>
      <color indexed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97">
    <xf numFmtId="0" fontId="0" fillId="0" borderId="0" xfId="0"/>
    <xf numFmtId="0" fontId="2" fillId="2" borderId="0" xfId="0" applyFont="1" applyFill="1"/>
    <xf numFmtId="0" fontId="2" fillId="2" borderId="0" xfId="0" applyFont="1" applyFill="1" applyBorder="1" applyProtection="1"/>
    <xf numFmtId="0" fontId="2" fillId="2" borderId="1" xfId="0" applyFont="1" applyFill="1" applyBorder="1" applyProtection="1"/>
    <xf numFmtId="0" fontId="2" fillId="2" borderId="2" xfId="0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/>
    </xf>
    <xf numFmtId="0" fontId="2" fillId="2" borderId="3" xfId="0" applyFont="1" applyFill="1" applyBorder="1" applyProtection="1"/>
    <xf numFmtId="0" fontId="2" fillId="2" borderId="0" xfId="0" applyFont="1" applyFill="1" applyProtection="1"/>
    <xf numFmtId="0" fontId="2" fillId="2" borderId="4" xfId="0" applyFont="1" applyFill="1" applyBorder="1" applyProtection="1"/>
    <xf numFmtId="0" fontId="2" fillId="2" borderId="0" xfId="0" applyFont="1" applyFill="1" applyAlignment="1" applyProtection="1">
      <alignment horizontal="center"/>
    </xf>
    <xf numFmtId="0" fontId="4" fillId="2" borderId="0" xfId="0" applyFont="1" applyFill="1" applyProtection="1"/>
    <xf numFmtId="0" fontId="4" fillId="0" borderId="0" xfId="0" applyFont="1"/>
    <xf numFmtId="0" fontId="2" fillId="2" borderId="5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</xf>
    <xf numFmtId="0" fontId="8" fillId="2" borderId="0" xfId="0" applyFont="1" applyFill="1" applyBorder="1" applyProtection="1"/>
    <xf numFmtId="0" fontId="8" fillId="2" borderId="0" xfId="0" applyFont="1" applyFill="1" applyProtection="1"/>
    <xf numFmtId="0" fontId="7" fillId="2" borderId="6" xfId="0" applyFont="1" applyFill="1" applyBorder="1" applyProtection="1"/>
    <xf numFmtId="0" fontId="7" fillId="2" borderId="0" xfId="0" applyFont="1" applyFill="1" applyBorder="1" applyAlignment="1" applyProtection="1">
      <alignment horizontal="right"/>
    </xf>
    <xf numFmtId="0" fontId="8" fillId="2" borderId="0" xfId="0" applyFont="1" applyFill="1" applyBorder="1" applyAlignment="1" applyProtection="1">
      <alignment horizontal="center"/>
    </xf>
    <xf numFmtId="0" fontId="8" fillId="2" borderId="0" xfId="0" applyFont="1" applyFill="1" applyBorder="1" applyAlignment="1" applyProtection="1"/>
    <xf numFmtId="0" fontId="8" fillId="2" borderId="4" xfId="0" applyFont="1" applyFill="1" applyBorder="1" applyAlignment="1" applyProtection="1">
      <alignment horizontal="right"/>
    </xf>
    <xf numFmtId="0" fontId="7" fillId="2" borderId="5" xfId="0" applyFont="1" applyFill="1" applyBorder="1" applyAlignment="1" applyProtection="1">
      <alignment horizontal="center"/>
    </xf>
    <xf numFmtId="3" fontId="8" fillId="2" borderId="1" xfId="0" applyNumberFormat="1" applyFont="1" applyFill="1" applyBorder="1" applyProtection="1">
      <protection locked="0"/>
    </xf>
    <xf numFmtId="3" fontId="8" fillId="2" borderId="0" xfId="0" applyNumberFormat="1" applyFont="1" applyFill="1" applyBorder="1" applyAlignment="1" applyProtection="1">
      <alignment horizontal="center"/>
    </xf>
    <xf numFmtId="3" fontId="8" fillId="2" borderId="0" xfId="0" applyNumberFormat="1" applyFont="1" applyFill="1" applyBorder="1" applyProtection="1"/>
    <xf numFmtId="164" fontId="9" fillId="2" borderId="0" xfId="0" applyNumberFormat="1" applyFont="1" applyFill="1" applyBorder="1" applyProtection="1"/>
    <xf numFmtId="0" fontId="8" fillId="2" borderId="5" xfId="0" applyFont="1" applyFill="1" applyBorder="1" applyAlignment="1" applyProtection="1">
      <alignment horizontal="center"/>
    </xf>
    <xf numFmtId="0" fontId="8" fillId="2" borderId="0" xfId="0" applyFont="1" applyFill="1" applyBorder="1" applyAlignment="1"/>
    <xf numFmtId="3" fontId="8" fillId="2" borderId="0" xfId="0" applyNumberFormat="1" applyFont="1" applyFill="1" applyBorder="1" applyAlignment="1" applyProtection="1"/>
    <xf numFmtId="165" fontId="9" fillId="2" borderId="4" xfId="0" applyNumberFormat="1" applyFont="1" applyFill="1" applyBorder="1" applyProtection="1"/>
    <xf numFmtId="0" fontId="8" fillId="2" borderId="9" xfId="0" applyFont="1" applyFill="1" applyBorder="1" applyProtection="1"/>
    <xf numFmtId="0" fontId="7" fillId="2" borderId="9" xfId="0" applyFont="1" applyFill="1" applyBorder="1" applyAlignment="1" applyProtection="1">
      <alignment horizontal="center"/>
    </xf>
    <xf numFmtId="0" fontId="7" fillId="2" borderId="9" xfId="0" applyFont="1" applyFill="1" applyBorder="1" applyProtection="1"/>
    <xf numFmtId="0" fontId="8" fillId="0" borderId="0" xfId="0" applyFont="1" applyBorder="1" applyAlignment="1" applyProtection="1"/>
    <xf numFmtId="3" fontId="8" fillId="2" borderId="12" xfId="0" applyNumberFormat="1" applyFont="1" applyFill="1" applyBorder="1" applyProtection="1">
      <protection locked="0"/>
    </xf>
    <xf numFmtId="0" fontId="2" fillId="2" borderId="0" xfId="0" applyFont="1" applyFill="1" applyAlignment="1" applyProtection="1">
      <alignment horizontal="left" vertical="top"/>
    </xf>
    <xf numFmtId="0" fontId="0" fillId="0" borderId="0" xfId="0" applyAlignment="1">
      <alignment horizontal="left" vertical="top"/>
    </xf>
    <xf numFmtId="168" fontId="2" fillId="2" borderId="0" xfId="3" applyNumberFormat="1" applyFont="1" applyFill="1" applyBorder="1" applyProtection="1"/>
    <xf numFmtId="168" fontId="2" fillId="2" borderId="1" xfId="3" applyNumberFormat="1" applyFont="1" applyFill="1" applyBorder="1" applyProtection="1"/>
    <xf numFmtId="0" fontId="14" fillId="2" borderId="0" xfId="0" applyFont="1" applyFill="1" applyBorder="1" applyAlignment="1" applyProtection="1"/>
    <xf numFmtId="164" fontId="12" fillId="2" borderId="0" xfId="0" applyNumberFormat="1" applyFont="1" applyFill="1" applyBorder="1" applyProtection="1"/>
    <xf numFmtId="0" fontId="8" fillId="2" borderId="0" xfId="0" applyFont="1" applyFill="1" applyBorder="1" applyAlignment="1" applyProtection="1"/>
    <xf numFmtId="0" fontId="16" fillId="2" borderId="0" xfId="0" applyFont="1" applyFill="1" applyBorder="1" applyAlignment="1" applyProtection="1"/>
    <xf numFmtId="0" fontId="2" fillId="2" borderId="5" xfId="0" applyFont="1" applyFill="1" applyBorder="1" applyAlignment="1" applyProtection="1">
      <alignment horizontal="center"/>
    </xf>
    <xf numFmtId="0" fontId="17" fillId="2" borderId="13" xfId="0" applyFont="1" applyFill="1" applyBorder="1" applyAlignment="1" applyProtection="1">
      <protection locked="0"/>
    </xf>
    <xf numFmtId="0" fontId="18" fillId="2" borderId="0" xfId="0" applyFont="1" applyFill="1" applyBorder="1" applyAlignment="1" applyProtection="1"/>
    <xf numFmtId="0" fontId="17" fillId="2" borderId="0" xfId="0" applyFont="1" applyFill="1" applyBorder="1" applyAlignment="1" applyProtection="1"/>
    <xf numFmtId="0" fontId="20" fillId="2" borderId="0" xfId="0" applyFont="1" applyFill="1" applyBorder="1" applyProtection="1"/>
    <xf numFmtId="0" fontId="21" fillId="2" borderId="0" xfId="0" applyFont="1" applyFill="1" applyProtection="1"/>
    <xf numFmtId="0" fontId="21" fillId="2" borderId="0" xfId="0" applyFont="1" applyFill="1" applyBorder="1" applyProtection="1"/>
    <xf numFmtId="0" fontId="4" fillId="2" borderId="6" xfId="0" applyFont="1" applyFill="1" applyBorder="1" applyAlignment="1" applyProtection="1">
      <alignment horizontal="left" vertical="top" wrapText="1"/>
    </xf>
    <xf numFmtId="0" fontId="4" fillId="2" borderId="6" xfId="0" applyFont="1" applyFill="1" applyBorder="1" applyAlignment="1" applyProtection="1">
      <alignment wrapText="1"/>
    </xf>
    <xf numFmtId="0" fontId="4" fillId="3" borderId="7" xfId="0" applyFont="1" applyFill="1" applyBorder="1" applyAlignment="1" applyProtection="1">
      <alignment wrapText="1"/>
    </xf>
    <xf numFmtId="3" fontId="4" fillId="0" borderId="2" xfId="0" applyNumberFormat="1" applyFont="1" applyBorder="1" applyAlignment="1" applyProtection="1">
      <alignment horizontal="center" wrapText="1"/>
      <protection locked="0"/>
    </xf>
    <xf numFmtId="166" fontId="4" fillId="3" borderId="8" xfId="0" applyNumberFormat="1" applyFont="1" applyFill="1" applyBorder="1" applyAlignment="1" applyProtection="1">
      <alignment horizontal="center" wrapText="1"/>
      <protection locked="0"/>
    </xf>
    <xf numFmtId="0" fontId="4" fillId="2" borderId="0" xfId="0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>
      <alignment horizontal="left" vertical="top"/>
    </xf>
    <xf numFmtId="0" fontId="19" fillId="2" borderId="0" xfId="0" applyFont="1" applyFill="1" applyBorder="1" applyAlignment="1" applyProtection="1">
      <alignment horizontal="left" wrapText="1"/>
    </xf>
    <xf numFmtId="0" fontId="19" fillId="2" borderId="0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right"/>
    </xf>
    <xf numFmtId="0" fontId="4" fillId="2" borderId="0" xfId="0" applyFont="1" applyFill="1" applyBorder="1" applyAlignment="1" applyProtection="1"/>
    <xf numFmtId="0" fontId="19" fillId="2" borderId="0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top" wrapText="1"/>
    </xf>
    <xf numFmtId="0" fontId="19" fillId="2" borderId="6" xfId="0" applyFont="1" applyFill="1" applyBorder="1" applyProtection="1"/>
    <xf numFmtId="0" fontId="4" fillId="2" borderId="9" xfId="0" applyFont="1" applyFill="1" applyBorder="1" applyProtection="1"/>
    <xf numFmtId="0" fontId="19" fillId="2" borderId="9" xfId="0" applyFont="1" applyFill="1" applyBorder="1" applyProtection="1"/>
    <xf numFmtId="0" fontId="19" fillId="2" borderId="0" xfId="0" applyFont="1" applyFill="1" applyBorder="1" applyAlignment="1" applyProtection="1">
      <alignment horizontal="right"/>
    </xf>
    <xf numFmtId="0" fontId="19" fillId="2" borderId="9" xfId="0" applyFont="1" applyFill="1" applyBorder="1" applyAlignment="1" applyProtection="1">
      <alignment horizontal="center"/>
    </xf>
    <xf numFmtId="0" fontId="4" fillId="2" borderId="0" xfId="0" applyFont="1" applyFill="1" applyBorder="1" applyProtection="1"/>
    <xf numFmtId="0" fontId="4" fillId="2" borderId="4" xfId="0" applyFont="1" applyFill="1" applyBorder="1" applyAlignment="1" applyProtection="1">
      <alignment horizontal="right"/>
    </xf>
    <xf numFmtId="0" fontId="19" fillId="2" borderId="5" xfId="0" applyFont="1" applyFill="1" applyBorder="1" applyAlignment="1" applyProtection="1">
      <alignment horizontal="center"/>
    </xf>
    <xf numFmtId="3" fontId="4" fillId="2" borderId="1" xfId="0" applyNumberFormat="1" applyFont="1" applyFill="1" applyBorder="1" applyProtection="1">
      <protection locked="0"/>
    </xf>
    <xf numFmtId="3" fontId="4" fillId="2" borderId="0" xfId="0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/>
    <xf numFmtId="3" fontId="4" fillId="2" borderId="0" xfId="0" applyNumberFormat="1" applyFont="1" applyFill="1" applyBorder="1" applyProtection="1"/>
    <xf numFmtId="164" fontId="25" fillId="2" borderId="0" xfId="0" applyNumberFormat="1" applyFont="1" applyFill="1" applyBorder="1" applyProtection="1"/>
    <xf numFmtId="165" fontId="25" fillId="2" borderId="4" xfId="0" applyNumberFormat="1" applyFont="1" applyFill="1" applyBorder="1" applyProtection="1"/>
    <xf numFmtId="0" fontId="4" fillId="2" borderId="5" xfId="0" applyFont="1" applyFill="1" applyBorder="1" applyAlignment="1" applyProtection="1">
      <alignment horizontal="center"/>
    </xf>
    <xf numFmtId="0" fontId="4" fillId="0" borderId="0" xfId="0" applyFont="1" applyBorder="1" applyAlignment="1" applyProtection="1"/>
    <xf numFmtId="0" fontId="4" fillId="2" borderId="0" xfId="0" applyFont="1" applyFill="1" applyBorder="1" applyAlignment="1"/>
    <xf numFmtId="3" fontId="4" fillId="2" borderId="12" xfId="0" applyNumberFormat="1" applyFont="1" applyFill="1" applyBorder="1" applyProtection="1">
      <protection locked="0"/>
    </xf>
    <xf numFmtId="3" fontId="4" fillId="2" borderId="11" xfId="0" applyNumberFormat="1" applyFont="1" applyFill="1" applyBorder="1" applyAlignment="1" applyProtection="1">
      <protection locked="0"/>
    </xf>
    <xf numFmtId="3" fontId="4" fillId="2" borderId="0" xfId="0" applyNumberFormat="1" applyFont="1" applyFill="1" applyBorder="1" applyProtection="1">
      <protection locked="0"/>
    </xf>
    <xf numFmtId="0" fontId="10" fillId="2" borderId="0" xfId="0" applyFont="1" applyFill="1" applyBorder="1" applyAlignment="1" applyProtection="1"/>
    <xf numFmtId="0" fontId="0" fillId="0" borderId="0" xfId="0" applyAlignment="1"/>
    <xf numFmtId="0" fontId="4" fillId="2" borderId="6" xfId="0" applyFont="1" applyFill="1" applyBorder="1" applyAlignment="1" applyProtection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2" borderId="2" xfId="0" applyFont="1" applyFill="1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4" fillId="0" borderId="3" xfId="0" applyFont="1" applyBorder="1" applyAlignment="1" applyProtection="1">
      <alignment wrapText="1"/>
      <protection locked="0"/>
    </xf>
    <xf numFmtId="0" fontId="2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16" fillId="2" borderId="0" xfId="0" applyFont="1" applyFill="1" applyBorder="1" applyAlignment="1" applyProtection="1"/>
    <xf numFmtId="0" fontId="15" fillId="0" borderId="0" xfId="0" applyFont="1" applyBorder="1" applyAlignment="1" applyProtection="1"/>
    <xf numFmtId="0" fontId="0" fillId="0" borderId="0" xfId="0" applyBorder="1" applyAlignment="1" applyProtection="1"/>
    <xf numFmtId="0" fontId="18" fillId="2" borderId="14" xfId="0" applyFont="1" applyFill="1" applyBorder="1" applyAlignment="1" applyProtection="1">
      <protection locked="0"/>
    </xf>
    <xf numFmtId="0" fontId="15" fillId="0" borderId="15" xfId="0" applyFont="1" applyBorder="1" applyAlignment="1" applyProtection="1">
      <protection locked="0"/>
    </xf>
    <xf numFmtId="0" fontId="4" fillId="2" borderId="6" xfId="0" applyFont="1" applyFill="1" applyBorder="1" applyAlignment="1" applyProtection="1">
      <alignment vertical="top"/>
    </xf>
    <xf numFmtId="0" fontId="4" fillId="0" borderId="9" xfId="0" applyFont="1" applyBorder="1" applyAlignment="1" applyProtection="1">
      <alignment vertical="top"/>
    </xf>
    <xf numFmtId="0" fontId="4" fillId="0" borderId="10" xfId="0" applyFont="1" applyBorder="1" applyAlignment="1" applyProtection="1">
      <alignment vertical="top"/>
    </xf>
    <xf numFmtId="0" fontId="4" fillId="2" borderId="5" xfId="0" applyFont="1" applyFill="1" applyBorder="1" applyAlignment="1" applyProtection="1">
      <alignment horizontal="center" wrapText="1"/>
      <protection locked="0"/>
    </xf>
    <xf numFmtId="0" fontId="4" fillId="0" borderId="0" xfId="0" applyFont="1" applyBorder="1" applyAlignment="1" applyProtection="1">
      <alignment wrapText="1"/>
      <protection locked="0"/>
    </xf>
    <xf numFmtId="0" fontId="4" fillId="0" borderId="4" xfId="0" applyFont="1" applyBorder="1" applyAlignment="1" applyProtection="1">
      <alignment wrapText="1"/>
      <protection locked="0"/>
    </xf>
    <xf numFmtId="0" fontId="2" fillId="2" borderId="5" xfId="0" applyFont="1" applyFill="1" applyBorder="1" applyAlignment="1" applyProtection="1">
      <alignment horizontal="center"/>
    </xf>
    <xf numFmtId="0" fontId="0" fillId="0" borderId="4" xfId="0" applyBorder="1" applyAlignment="1"/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wrapText="1"/>
      <protection locked="0"/>
    </xf>
    <xf numFmtId="168" fontId="12" fillId="2" borderId="11" xfId="3" applyNumberFormat="1" applyFont="1" applyFill="1" applyBorder="1" applyAlignment="1" applyProtection="1"/>
    <xf numFmtId="0" fontId="4" fillId="2" borderId="0" xfId="0" applyFont="1" applyFill="1" applyBorder="1" applyAlignment="1" applyProtection="1">
      <alignment horizontal="left"/>
    </xf>
    <xf numFmtId="0" fontId="19" fillId="2" borderId="0" xfId="0" applyFont="1" applyFill="1" applyBorder="1" applyAlignment="1" applyProtection="1">
      <alignment horizontal="left"/>
    </xf>
    <xf numFmtId="168" fontId="11" fillId="2" borderId="11" xfId="3" applyNumberFormat="1" applyFont="1" applyFill="1" applyBorder="1" applyAlignment="1" applyProtection="1"/>
    <xf numFmtId="3" fontId="8" fillId="2" borderId="1" xfId="0" applyNumberFormat="1" applyFont="1" applyFill="1" applyBorder="1" applyAlignment="1" applyProtection="1">
      <protection locked="0"/>
    </xf>
    <xf numFmtId="3" fontId="8" fillId="2" borderId="12" xfId="0" applyNumberFormat="1" applyFont="1" applyFill="1" applyBorder="1" applyAlignment="1" applyProtection="1">
      <protection locked="0"/>
    </xf>
    <xf numFmtId="0" fontId="0" fillId="0" borderId="12" xfId="0" applyBorder="1" applyAlignment="1"/>
    <xf numFmtId="0" fontId="19" fillId="2" borderId="0" xfId="0" applyFont="1" applyFill="1" applyBorder="1" applyAlignment="1" applyProtection="1">
      <alignment horizontal="left" wrapText="1"/>
    </xf>
    <xf numFmtId="0" fontId="8" fillId="2" borderId="0" xfId="0" applyFont="1" applyFill="1" applyBorder="1" applyAlignment="1" applyProtection="1"/>
    <xf numFmtId="0" fontId="4" fillId="0" borderId="0" xfId="0" applyFont="1" applyAlignment="1">
      <alignment horizontal="left" vertical="top" wrapText="1"/>
    </xf>
    <xf numFmtId="0" fontId="21" fillId="2" borderId="0" xfId="0" applyFont="1" applyFill="1" applyBorder="1" applyAlignment="1" applyProtection="1">
      <alignment horizontal="left" vertical="top"/>
    </xf>
    <xf numFmtId="0" fontId="19" fillId="0" borderId="2" xfId="0" applyFont="1" applyBorder="1" applyAlignment="1" applyProtection="1">
      <alignment horizontal="left"/>
      <protection locked="0"/>
    </xf>
    <xf numFmtId="0" fontId="19" fillId="0" borderId="1" xfId="0" applyFont="1" applyBorder="1" applyAlignment="1" applyProtection="1">
      <alignment horizontal="left"/>
      <protection locked="0"/>
    </xf>
    <xf numFmtId="0" fontId="19" fillId="0" borderId="3" xfId="0" applyFont="1" applyBorder="1" applyAlignment="1" applyProtection="1">
      <alignment horizontal="left"/>
      <protection locked="0"/>
    </xf>
    <xf numFmtId="0" fontId="4" fillId="2" borderId="2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0" fontId="4" fillId="2" borderId="3" xfId="0" applyFont="1" applyFill="1" applyBorder="1" applyAlignment="1" applyProtection="1">
      <alignment horizontal="left"/>
      <protection locked="0"/>
    </xf>
    <xf numFmtId="0" fontId="23" fillId="0" borderId="2" xfId="2" applyFont="1" applyBorder="1" applyAlignment="1" applyProtection="1">
      <protection locked="0"/>
    </xf>
    <xf numFmtId="0" fontId="23" fillId="0" borderId="1" xfId="2" applyFont="1" applyBorder="1" applyAlignment="1" applyProtection="1">
      <protection locked="0"/>
    </xf>
    <xf numFmtId="0" fontId="23" fillId="0" borderId="3" xfId="2" applyFont="1" applyBorder="1" applyAlignment="1" applyProtection="1">
      <protection locked="0"/>
    </xf>
    <xf numFmtId="0" fontId="4" fillId="2" borderId="6" xfId="0" applyFont="1" applyFill="1" applyBorder="1" applyAlignment="1" applyProtection="1"/>
    <xf numFmtId="0" fontId="4" fillId="2" borderId="9" xfId="0" applyFont="1" applyFill="1" applyBorder="1" applyAlignment="1" applyProtection="1"/>
    <xf numFmtId="0" fontId="4" fillId="2" borderId="10" xfId="0" applyFont="1" applyFill="1" applyBorder="1" applyAlignment="1" applyProtection="1"/>
    <xf numFmtId="0" fontId="4" fillId="0" borderId="2" xfId="0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4" fillId="2" borderId="2" xfId="0" applyFont="1" applyFill="1" applyBorder="1" applyAlignment="1" applyProtection="1">
      <protection locked="0"/>
    </xf>
    <xf numFmtId="0" fontId="4" fillId="2" borderId="1" xfId="0" applyFont="1" applyFill="1" applyBorder="1" applyAlignment="1" applyProtection="1">
      <protection locked="0"/>
    </xf>
    <xf numFmtId="0" fontId="4" fillId="2" borderId="3" xfId="0" applyFont="1" applyFill="1" applyBorder="1" applyAlignment="1" applyProtection="1">
      <protection locked="0"/>
    </xf>
    <xf numFmtId="0" fontId="8" fillId="2" borderId="1" xfId="0" applyFont="1" applyFill="1" applyBorder="1" applyAlignment="1" applyProtection="1"/>
    <xf numFmtId="0" fontId="4" fillId="2" borderId="9" xfId="0" applyFont="1" applyFill="1" applyBorder="1" applyAlignment="1" applyProtection="1">
      <alignment horizontal="left" vertical="top"/>
    </xf>
    <xf numFmtId="0" fontId="4" fillId="2" borderId="10" xfId="0" applyFont="1" applyFill="1" applyBorder="1" applyAlignment="1" applyProtection="1">
      <alignment horizontal="left" vertical="top"/>
    </xf>
    <xf numFmtId="0" fontId="4" fillId="2" borderId="6" xfId="0" applyFont="1" applyFill="1" applyBorder="1" applyAlignment="1" applyProtection="1">
      <alignment horizontal="left" vertical="top" wrapText="1"/>
    </xf>
    <xf numFmtId="0" fontId="4" fillId="2" borderId="9" xfId="0" applyFont="1" applyFill="1" applyBorder="1" applyAlignment="1" applyProtection="1">
      <alignment horizontal="left" vertical="top" wrapText="1"/>
    </xf>
    <xf numFmtId="0" fontId="4" fillId="2" borderId="10" xfId="0" applyFont="1" applyFill="1" applyBorder="1" applyAlignment="1" applyProtection="1">
      <alignment horizontal="left" vertical="top" wrapText="1"/>
    </xf>
    <xf numFmtId="0" fontId="19" fillId="3" borderId="0" xfId="0" applyFont="1" applyFill="1" applyBorder="1" applyAlignment="1" applyProtection="1">
      <alignment vertical="center" wrapText="1"/>
    </xf>
    <xf numFmtId="0" fontId="22" fillId="3" borderId="0" xfId="0" applyFont="1" applyFill="1" applyBorder="1" applyAlignment="1" applyProtection="1">
      <alignment vertical="center" wrapText="1"/>
    </xf>
    <xf numFmtId="166" fontId="5" fillId="0" borderId="0" xfId="0" quotePrefix="1" applyNumberFormat="1" applyFont="1" applyBorder="1" applyAlignment="1" applyProtection="1">
      <alignment horizontal="center"/>
    </xf>
    <xf numFmtId="166" fontId="0" fillId="0" borderId="0" xfId="0" applyNumberFormat="1" applyBorder="1" applyAlignment="1" applyProtection="1">
      <alignment horizontal="center"/>
    </xf>
    <xf numFmtId="0" fontId="18" fillId="2" borderId="6" xfId="0" applyFont="1" applyFill="1" applyBorder="1" applyAlignment="1" applyProtection="1">
      <alignment horizontal="left" vertical="top" wrapText="1"/>
    </xf>
    <xf numFmtId="0" fontId="18" fillId="2" borderId="9" xfId="0" applyFont="1" applyFill="1" applyBorder="1" applyAlignment="1" applyProtection="1">
      <alignment horizontal="left" vertical="top" wrapText="1"/>
    </xf>
    <xf numFmtId="0" fontId="18" fillId="2" borderId="10" xfId="0" applyFont="1" applyFill="1" applyBorder="1" applyAlignment="1" applyProtection="1">
      <alignment horizontal="left" vertical="top" wrapText="1"/>
    </xf>
    <xf numFmtId="0" fontId="7" fillId="2" borderId="9" xfId="0" applyFont="1" applyFill="1" applyBorder="1" applyAlignment="1" applyProtection="1">
      <alignment horizontal="center" vertical="center"/>
    </xf>
    <xf numFmtId="0" fontId="20" fillId="2" borderId="1" xfId="0" applyFont="1" applyFill="1" applyBorder="1" applyAlignment="1" applyProtection="1">
      <alignment horizontal="left" vertical="top"/>
    </xf>
    <xf numFmtId="0" fontId="8" fillId="2" borderId="5" xfId="0" applyFont="1" applyFill="1" applyBorder="1" applyAlignment="1" applyProtection="1"/>
    <xf numFmtId="0" fontId="19" fillId="2" borderId="0" xfId="0" applyFont="1" applyFill="1" applyBorder="1" applyAlignment="1" applyProtection="1">
      <alignment horizontal="center" vertical="center"/>
    </xf>
    <xf numFmtId="168" fontId="11" fillId="2" borderId="1" xfId="3" applyNumberFormat="1" applyFont="1" applyFill="1" applyBorder="1" applyAlignment="1" applyProtection="1"/>
    <xf numFmtId="0" fontId="19" fillId="2" borderId="0" xfId="0" applyFont="1" applyFill="1" applyBorder="1" applyAlignment="1" applyProtection="1">
      <alignment horizontal="center"/>
    </xf>
    <xf numFmtId="3" fontId="4" fillId="0" borderId="2" xfId="0" applyNumberFormat="1" applyFont="1" applyBorder="1" applyAlignment="1" applyProtection="1">
      <alignment horizontal="center"/>
      <protection locked="0"/>
    </xf>
    <xf numFmtId="3" fontId="4" fillId="0" borderId="1" xfId="0" applyNumberFormat="1" applyFont="1" applyBorder="1" applyAlignment="1" applyProtection="1">
      <alignment horizontal="center"/>
      <protection locked="0"/>
    </xf>
    <xf numFmtId="3" fontId="4" fillId="0" borderId="3" xfId="0" applyNumberFormat="1" applyFont="1" applyBorder="1" applyAlignment="1" applyProtection="1">
      <alignment horizontal="center"/>
      <protection locked="0"/>
    </xf>
    <xf numFmtId="165" fontId="4" fillId="0" borderId="2" xfId="0" applyNumberFormat="1" applyFont="1" applyFill="1" applyBorder="1" applyAlignment="1" applyProtection="1">
      <alignment horizontal="center"/>
    </xf>
    <xf numFmtId="165" fontId="4" fillId="0" borderId="1" xfId="0" applyNumberFormat="1" applyFont="1" applyFill="1" applyBorder="1" applyAlignment="1" applyProtection="1">
      <alignment horizontal="center"/>
    </xf>
    <xf numFmtId="165" fontId="4" fillId="0" borderId="3" xfId="0" applyNumberFormat="1" applyFont="1" applyFill="1" applyBorder="1" applyAlignment="1" applyProtection="1">
      <alignment horizontal="center"/>
    </xf>
    <xf numFmtId="0" fontId="7" fillId="2" borderId="9" xfId="0" applyFont="1" applyFill="1" applyBorder="1" applyAlignment="1" applyProtection="1">
      <alignment horizontal="center"/>
    </xf>
    <xf numFmtId="0" fontId="7" fillId="2" borderId="10" xfId="0" applyFont="1" applyFill="1" applyBorder="1" applyAlignment="1" applyProtection="1">
      <alignment horizontal="center"/>
    </xf>
    <xf numFmtId="3" fontId="4" fillId="0" borderId="2" xfId="0" applyNumberFormat="1" applyFont="1" applyFill="1" applyBorder="1" applyAlignment="1" applyProtection="1">
      <alignment horizontal="center"/>
      <protection locked="0"/>
    </xf>
    <xf numFmtId="3" fontId="4" fillId="0" borderId="3" xfId="0" applyNumberFormat="1" applyFont="1" applyFill="1" applyBorder="1" applyAlignment="1" applyProtection="1">
      <alignment horizontal="center"/>
      <protection locked="0"/>
    </xf>
    <xf numFmtId="0" fontId="13" fillId="0" borderId="9" xfId="0" applyFont="1" applyBorder="1" applyAlignment="1">
      <alignment wrapText="1"/>
    </xf>
    <xf numFmtId="0" fontId="13" fillId="0" borderId="10" xfId="0" applyFont="1" applyBorder="1" applyAlignment="1">
      <alignment wrapText="1"/>
    </xf>
    <xf numFmtId="4" fontId="4" fillId="0" borderId="2" xfId="0" applyNumberFormat="1" applyFont="1" applyBorder="1" applyAlignment="1" applyProtection="1">
      <alignment horizontal="center"/>
    </xf>
    <xf numFmtId="4" fontId="4" fillId="0" borderId="1" xfId="0" applyNumberFormat="1" applyFont="1" applyBorder="1" applyAlignment="1" applyProtection="1">
      <alignment horizontal="center"/>
    </xf>
    <xf numFmtId="0" fontId="13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3" fontId="4" fillId="2" borderId="1" xfId="0" applyNumberFormat="1" applyFont="1" applyFill="1" applyBorder="1" applyAlignment="1" applyProtection="1">
      <protection locked="0"/>
    </xf>
    <xf numFmtId="168" fontId="26" fillId="2" borderId="11" xfId="3" applyNumberFormat="1" applyFont="1" applyFill="1" applyBorder="1" applyAlignment="1" applyProtection="1"/>
    <xf numFmtId="3" fontId="4" fillId="2" borderId="12" xfId="0" applyNumberFormat="1" applyFont="1" applyFill="1" applyBorder="1" applyAlignment="1" applyProtection="1">
      <protection locked="0"/>
    </xf>
    <xf numFmtId="0" fontId="13" fillId="0" borderId="12" xfId="0" applyFont="1" applyBorder="1" applyAlignment="1"/>
    <xf numFmtId="168" fontId="26" fillId="2" borderId="1" xfId="3" applyNumberFormat="1" applyFont="1" applyFill="1" applyBorder="1" applyAlignment="1" applyProtection="1"/>
    <xf numFmtId="0" fontId="4" fillId="2" borderId="5" xfId="0" applyFont="1" applyFill="1" applyBorder="1" applyAlignment="1" applyProtection="1"/>
    <xf numFmtId="0" fontId="4" fillId="2" borderId="0" xfId="0" applyFont="1" applyFill="1" applyBorder="1" applyAlignment="1" applyProtection="1"/>
    <xf numFmtId="168" fontId="24" fillId="2" borderId="1" xfId="3" applyNumberFormat="1" applyFont="1" applyFill="1" applyBorder="1" applyAlignment="1" applyProtection="1"/>
    <xf numFmtId="0" fontId="13" fillId="0" borderId="9" xfId="0" applyFont="1" applyBorder="1" applyAlignment="1">
      <alignment horizontal="left" vertical="top" wrapText="1"/>
    </xf>
    <xf numFmtId="0" fontId="13" fillId="0" borderId="10" xfId="0" applyFont="1" applyBorder="1" applyAlignment="1">
      <alignment horizontal="left" vertical="top" wrapText="1"/>
    </xf>
    <xf numFmtId="0" fontId="13" fillId="0" borderId="1" xfId="0" applyFont="1" applyBorder="1" applyAlignment="1" applyProtection="1">
      <alignment horizontal="center"/>
    </xf>
    <xf numFmtId="0" fontId="13" fillId="0" borderId="3" xfId="0" applyFont="1" applyBorder="1" applyAlignment="1" applyProtection="1">
      <alignment horizontal="center"/>
    </xf>
    <xf numFmtId="0" fontId="19" fillId="2" borderId="9" xfId="0" applyFont="1" applyFill="1" applyBorder="1" applyAlignment="1" applyProtection="1">
      <alignment horizontal="center" vertical="center"/>
    </xf>
    <xf numFmtId="0" fontId="19" fillId="2" borderId="9" xfId="0" applyFont="1" applyFill="1" applyBorder="1" applyAlignment="1" applyProtection="1">
      <alignment horizontal="center"/>
    </xf>
    <xf numFmtId="0" fontId="19" fillId="2" borderId="10" xfId="0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/>
    <xf numFmtId="168" fontId="24" fillId="2" borderId="11" xfId="3" applyNumberFormat="1" applyFont="1" applyFill="1" applyBorder="1" applyAlignment="1" applyProtection="1"/>
    <xf numFmtId="0" fontId="13" fillId="0" borderId="0" xfId="0" applyFont="1" applyAlignment="1">
      <alignment horizontal="left" wrapText="1"/>
    </xf>
    <xf numFmtId="168" fontId="28" fillId="2" borderId="11" xfId="3" applyNumberFormat="1" applyFont="1" applyFill="1" applyBorder="1" applyAlignment="1" applyProtection="1"/>
    <xf numFmtId="168" fontId="13" fillId="0" borderId="11" xfId="3" applyNumberFormat="1" applyFont="1" applyBorder="1" applyAlignment="1"/>
    <xf numFmtId="168" fontId="2" fillId="0" borderId="11" xfId="3" applyNumberFormat="1" applyFont="1" applyBorder="1" applyAlignment="1"/>
    <xf numFmtId="0" fontId="27" fillId="2" borderId="0" xfId="0" applyFont="1" applyFill="1" applyBorder="1" applyAlignment="1" applyProtection="1">
      <alignment horizontal="center" vertical="center"/>
    </xf>
    <xf numFmtId="3" fontId="13" fillId="0" borderId="2" xfId="0" applyNumberFormat="1" applyFont="1" applyFill="1" applyBorder="1" applyAlignment="1" applyProtection="1">
      <alignment horizontal="center"/>
      <protection locked="0"/>
    </xf>
    <xf numFmtId="3" fontId="13" fillId="0" borderId="3" xfId="0" applyNumberFormat="1" applyFont="1" applyFill="1" applyBorder="1" applyAlignment="1" applyProtection="1">
      <alignment horizontal="center"/>
      <protection locked="0"/>
    </xf>
  </cellXfs>
  <cellStyles count="4">
    <cellStyle name="Euro" xfId="1" xr:uid="{00000000-0005-0000-0000-000000000000}"/>
    <cellStyle name="Hyperlinkki" xfId="2" builtinId="8"/>
    <cellStyle name="Normaali" xfId="0" builtinId="0"/>
    <cellStyle name="Prosenttia" xfId="3" builtinId="5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7621</xdr:rowOff>
    </xdr:from>
    <xdr:to>
      <xdr:col>5</xdr:col>
      <xdr:colOff>777241</xdr:colOff>
      <xdr:row>4</xdr:row>
      <xdr:rowOff>63261</xdr:rowOff>
    </xdr:to>
    <xdr:pic>
      <xdr:nvPicPr>
        <xdr:cNvPr id="2" name="Kuva 1" descr="Kuva, joka sisältää kohteen teksti, Fontti, Grafiikka, kuvakaappaus&#10;&#10;Kuvaus luotu automaattisesti">
          <a:extLst>
            <a:ext uri="{FF2B5EF4-FFF2-40B4-BE49-F238E27FC236}">
              <a16:creationId xmlns:a16="http://schemas.microsoft.com/office/drawing/2014/main" id="{4D86ABEE-0A24-4F86-8E42-A6FEF402B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7621"/>
          <a:ext cx="2049780" cy="9395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30480</xdr:rowOff>
    </xdr:from>
    <xdr:to>
      <xdr:col>5</xdr:col>
      <xdr:colOff>579120</xdr:colOff>
      <xdr:row>2</xdr:row>
      <xdr:rowOff>426720</xdr:rowOff>
    </xdr:to>
    <xdr:pic>
      <xdr:nvPicPr>
        <xdr:cNvPr id="4" name="Kuva 3" descr="Kuva, joka sisältää kohteen teksti, Fontti, Grafiikka, kuvakaappaus&#10;&#10;Kuvaus luotu automaattisesti">
          <a:extLst>
            <a:ext uri="{FF2B5EF4-FFF2-40B4-BE49-F238E27FC236}">
              <a16:creationId xmlns:a16="http://schemas.microsoft.com/office/drawing/2014/main" id="{DEEFD484-2C11-4A51-8DA8-9E9A2ACE2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" y="30480"/>
          <a:ext cx="1805940" cy="7696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15240</xdr:rowOff>
    </xdr:from>
    <xdr:to>
      <xdr:col>5</xdr:col>
      <xdr:colOff>661676</xdr:colOff>
      <xdr:row>2</xdr:row>
      <xdr:rowOff>411480</xdr:rowOff>
    </xdr:to>
    <xdr:pic>
      <xdr:nvPicPr>
        <xdr:cNvPr id="3" name="Kuva 2" descr="Kuva, joka sisältää kohteen teksti, Fontti, Grafiikka, kuvakaappaus&#10;&#10;Kuvaus luotu automaattisesti">
          <a:extLst>
            <a:ext uri="{FF2B5EF4-FFF2-40B4-BE49-F238E27FC236}">
              <a16:creationId xmlns:a16="http://schemas.microsoft.com/office/drawing/2014/main" id="{A8797B37-B02C-42D6-8DD9-B114ED954B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15240"/>
          <a:ext cx="1903736" cy="76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Q49"/>
  <sheetViews>
    <sheetView tabSelected="1" zoomScaleNormal="100" workbookViewId="0">
      <selection activeCell="H4" sqref="H4"/>
    </sheetView>
  </sheetViews>
  <sheetFormatPr defaultColWidth="9.109375" defaultRowHeight="11.4" x14ac:dyDescent="0.2"/>
  <cols>
    <col min="1" max="1" width="2.88671875" style="9" customWidth="1"/>
    <col min="2" max="2" width="0.44140625" style="9" customWidth="1"/>
    <col min="3" max="3" width="11.6640625" style="7" customWidth="1"/>
    <col min="4" max="4" width="1.88671875" style="7" customWidth="1"/>
    <col min="5" max="5" width="1.6640625" style="7" customWidth="1"/>
    <col min="6" max="6" width="16.6640625" style="7" customWidth="1"/>
    <col min="7" max="7" width="14.33203125" style="7" customWidth="1"/>
    <col min="8" max="8" width="3.77734375" style="7" customWidth="1"/>
    <col min="9" max="9" width="16.21875" style="7" customWidth="1"/>
    <col min="10" max="10" width="2.33203125" style="7" customWidth="1"/>
    <col min="11" max="11" width="1.33203125" style="7" customWidth="1"/>
    <col min="12" max="12" width="6.5546875" style="7" customWidth="1"/>
    <col min="13" max="13" width="1.33203125" style="7" customWidth="1"/>
    <col min="14" max="14" width="5.6640625" style="7" customWidth="1"/>
    <col min="15" max="15" width="4.33203125" style="7" customWidth="1"/>
    <col min="16" max="16" width="1.6640625" style="7" customWidth="1"/>
    <col min="17" max="17" width="3" style="7" customWidth="1"/>
    <col min="18" max="18" width="6" style="7" customWidth="1"/>
    <col min="19" max="19" width="3" style="7" customWidth="1"/>
    <col min="20" max="20" width="3.33203125" style="7" customWidth="1"/>
    <col min="21" max="21" width="9.109375" style="7"/>
    <col min="22" max="22" width="28.44140625" style="7" customWidth="1"/>
    <col min="23" max="55" width="9.109375" style="7"/>
    <col min="56" max="16384" width="9.109375" style="1"/>
  </cols>
  <sheetData>
    <row r="1" spans="1:251" customFormat="1" ht="14.25" customHeight="1" x14ac:dyDescent="0.25">
      <c r="A1" s="117"/>
      <c r="B1" s="117"/>
      <c r="C1" s="117"/>
      <c r="D1" s="117"/>
      <c r="E1" s="117"/>
      <c r="F1" s="117"/>
      <c r="G1" s="117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</row>
    <row r="2" spans="1:251" customFormat="1" ht="15.6" customHeight="1" x14ac:dyDescent="0.3">
      <c r="A2" s="117"/>
      <c r="B2" s="117"/>
      <c r="C2" s="117"/>
      <c r="D2" s="117"/>
      <c r="E2" s="117"/>
      <c r="F2" s="117"/>
      <c r="G2" s="117"/>
      <c r="H2" s="47" t="s">
        <v>1</v>
      </c>
      <c r="I2" s="48"/>
      <c r="J2" s="48"/>
      <c r="K2" s="49"/>
      <c r="L2" s="49"/>
      <c r="M2" s="49"/>
      <c r="N2" s="49"/>
      <c r="O2" s="49"/>
      <c r="P2" s="49"/>
      <c r="Q2" s="48"/>
      <c r="R2" s="48"/>
      <c r="S2" s="48"/>
      <c r="T2" s="49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</row>
    <row r="3" spans="1:251" customFormat="1" ht="24.6" customHeight="1" thickBot="1" x14ac:dyDescent="0.3">
      <c r="A3" s="117"/>
      <c r="B3" s="117"/>
      <c r="C3" s="117"/>
      <c r="D3" s="117"/>
      <c r="E3" s="117"/>
      <c r="F3" s="117"/>
      <c r="G3" s="117"/>
      <c r="H3" s="119" t="s">
        <v>41</v>
      </c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2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</row>
    <row r="4" spans="1:251" customFormat="1" ht="15.6" customHeight="1" thickBot="1" x14ac:dyDescent="0.3">
      <c r="A4" s="84"/>
      <c r="B4" s="96"/>
      <c r="C4" s="42"/>
      <c r="D4" s="94"/>
      <c r="E4" s="95"/>
      <c r="F4" s="42"/>
      <c r="G4" s="41"/>
      <c r="H4" s="44"/>
      <c r="I4" s="45" t="s">
        <v>42</v>
      </c>
      <c r="J4" s="97"/>
      <c r="K4" s="98"/>
      <c r="L4" s="45" t="s">
        <v>43</v>
      </c>
      <c r="M4" s="46"/>
      <c r="N4" s="46"/>
      <c r="O4" s="46"/>
      <c r="P4" s="46"/>
      <c r="Q4" s="46"/>
      <c r="R4" s="46"/>
      <c r="S4" s="46"/>
      <c r="T4" s="46"/>
      <c r="U4" s="2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</row>
    <row r="5" spans="1:251" customFormat="1" ht="16.8" customHeight="1" x14ac:dyDescent="0.25">
      <c r="A5" s="84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2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</row>
    <row r="6" spans="1:251" customFormat="1" ht="21.6" customHeight="1" x14ac:dyDescent="0.25">
      <c r="A6" s="118" t="s">
        <v>52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2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</row>
    <row r="7" spans="1:251" customFormat="1" ht="15.75" customHeight="1" x14ac:dyDescent="0.2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2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</row>
    <row r="8" spans="1:251" customFormat="1" ht="15.75" customHeight="1" x14ac:dyDescent="0.25">
      <c r="A8" s="118"/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2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</row>
    <row r="9" spans="1:251" customFormat="1" ht="15.6" customHeight="1" x14ac:dyDescent="0.25">
      <c r="A9" s="118"/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</row>
    <row r="10" spans="1:251" customFormat="1" ht="33" customHeight="1" x14ac:dyDescent="0.25">
      <c r="A10" s="144" t="s">
        <v>53</v>
      </c>
      <c r="B10" s="145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</row>
    <row r="11" spans="1:251" customFormat="1" ht="3.6" customHeight="1" x14ac:dyDescent="0.25">
      <c r="A11" s="138"/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</row>
    <row r="12" spans="1:251" customFormat="1" ht="15" customHeight="1" x14ac:dyDescent="0.25">
      <c r="A12" s="86" t="s">
        <v>10</v>
      </c>
      <c r="B12" s="139"/>
      <c r="C12" s="139"/>
      <c r="D12" s="139"/>
      <c r="E12" s="139"/>
      <c r="F12" s="139"/>
      <c r="G12" s="139"/>
      <c r="H12" s="139"/>
      <c r="I12" s="140"/>
      <c r="J12" s="141" t="s">
        <v>49</v>
      </c>
      <c r="K12" s="142"/>
      <c r="L12" s="142"/>
      <c r="M12" s="142"/>
      <c r="N12" s="142"/>
      <c r="O12" s="143"/>
      <c r="P12" s="86" t="s">
        <v>3</v>
      </c>
      <c r="Q12" s="139"/>
      <c r="R12" s="139"/>
      <c r="S12" s="139"/>
      <c r="T12" s="140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</row>
    <row r="13" spans="1:251" customFormat="1" ht="22.2" customHeight="1" x14ac:dyDescent="0.25">
      <c r="A13" s="135"/>
      <c r="B13" s="136"/>
      <c r="C13" s="136"/>
      <c r="D13" s="136"/>
      <c r="E13" s="136"/>
      <c r="F13" s="136"/>
      <c r="G13" s="136"/>
      <c r="H13" s="136"/>
      <c r="I13" s="137"/>
      <c r="J13" s="132"/>
      <c r="K13" s="133"/>
      <c r="L13" s="133"/>
      <c r="M13" s="133"/>
      <c r="N13" s="133"/>
      <c r="O13" s="134"/>
      <c r="P13" s="120"/>
      <c r="Q13" s="121"/>
      <c r="R13" s="121"/>
      <c r="S13" s="121"/>
      <c r="T13" s="122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</row>
    <row r="14" spans="1:251" customFormat="1" ht="15" customHeight="1" x14ac:dyDescent="0.25">
      <c r="A14" s="129" t="s">
        <v>4</v>
      </c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1"/>
      <c r="P14" s="129" t="s">
        <v>0</v>
      </c>
      <c r="Q14" s="130"/>
      <c r="R14" s="130"/>
      <c r="S14" s="130"/>
      <c r="T14" s="131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</row>
    <row r="15" spans="1:251" customFormat="1" ht="22.2" customHeight="1" x14ac:dyDescent="0.25">
      <c r="A15" s="135"/>
      <c r="B15" s="136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7"/>
      <c r="P15" s="132"/>
      <c r="Q15" s="133"/>
      <c r="R15" s="133"/>
      <c r="S15" s="133"/>
      <c r="T15" s="134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</row>
    <row r="16" spans="1:251" customFormat="1" ht="14.4" customHeight="1" x14ac:dyDescent="0.25">
      <c r="A16" s="129" t="s">
        <v>14</v>
      </c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1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</row>
    <row r="17" spans="1:251" customFormat="1" ht="22.2" customHeight="1" x14ac:dyDescent="0.25">
      <c r="A17" s="135"/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</row>
    <row r="18" spans="1:251" customFormat="1" ht="15" customHeight="1" x14ac:dyDescent="0.25">
      <c r="A18" s="129" t="s">
        <v>2</v>
      </c>
      <c r="B18" s="130"/>
      <c r="C18" s="130"/>
      <c r="D18" s="130"/>
      <c r="E18" s="130"/>
      <c r="F18" s="130"/>
      <c r="G18" s="131"/>
      <c r="H18" s="129" t="s">
        <v>13</v>
      </c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1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</row>
    <row r="19" spans="1:251" customFormat="1" ht="22.2" customHeight="1" x14ac:dyDescent="0.25">
      <c r="A19" s="123"/>
      <c r="B19" s="124"/>
      <c r="C19" s="124"/>
      <c r="D19" s="124"/>
      <c r="E19" s="124"/>
      <c r="F19" s="124"/>
      <c r="G19" s="125"/>
      <c r="H19" s="126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8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</row>
    <row r="20" spans="1:251" customFormat="1" ht="28.95" customHeight="1" x14ac:dyDescent="0.25">
      <c r="A20" s="141" t="s">
        <v>54</v>
      </c>
      <c r="B20" s="142"/>
      <c r="C20" s="142"/>
      <c r="D20" s="142"/>
      <c r="E20" s="143"/>
      <c r="F20" s="51" t="s">
        <v>29</v>
      </c>
      <c r="G20" s="52" t="s">
        <v>30</v>
      </c>
      <c r="H20" s="141" t="s">
        <v>5</v>
      </c>
      <c r="I20" s="143"/>
      <c r="J20" s="141" t="s">
        <v>12</v>
      </c>
      <c r="K20" s="142"/>
      <c r="L20" s="143"/>
      <c r="M20" s="148" t="s">
        <v>48</v>
      </c>
      <c r="N20" s="149"/>
      <c r="O20" s="150"/>
      <c r="P20" s="141" t="s">
        <v>39</v>
      </c>
      <c r="Q20" s="142"/>
      <c r="R20" s="142"/>
      <c r="S20" s="167"/>
      <c r="T20" s="168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</row>
    <row r="21" spans="1:251" s="11" customFormat="1" ht="22.2" customHeight="1" x14ac:dyDescent="0.25">
      <c r="A21" s="157">
        <v>0</v>
      </c>
      <c r="B21" s="158"/>
      <c r="C21" s="158"/>
      <c r="D21" s="158"/>
      <c r="E21" s="159"/>
      <c r="F21" s="53">
        <v>0</v>
      </c>
      <c r="G21" s="54">
        <v>0</v>
      </c>
      <c r="H21" s="165">
        <v>0</v>
      </c>
      <c r="I21" s="166"/>
      <c r="J21" s="160" t="e">
        <f>+G21/H21</f>
        <v>#DIV/0!</v>
      </c>
      <c r="K21" s="161"/>
      <c r="L21" s="162"/>
      <c r="M21" s="157">
        <v>0</v>
      </c>
      <c r="N21" s="158"/>
      <c r="O21" s="159"/>
      <c r="P21" s="169">
        <f>G21+M21</f>
        <v>0</v>
      </c>
      <c r="Q21" s="170"/>
      <c r="R21" s="170"/>
      <c r="S21" s="171"/>
      <c r="T21" s="172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</row>
    <row r="22" spans="1:251" customFormat="1" ht="15" customHeight="1" x14ac:dyDescent="0.25">
      <c r="A22" s="151"/>
      <c r="B22" s="151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2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</row>
    <row r="23" spans="1:251" customFormat="1" ht="18" customHeight="1" x14ac:dyDescent="0.25">
      <c r="A23" s="152" t="s">
        <v>34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</row>
    <row r="24" spans="1:251" customFormat="1" ht="10.199999999999999" customHeight="1" x14ac:dyDescent="0.25">
      <c r="A24" s="16"/>
      <c r="B24" s="30"/>
      <c r="C24" s="32"/>
      <c r="D24" s="32"/>
      <c r="E24" s="32"/>
      <c r="F24" s="32"/>
      <c r="G24" s="32"/>
      <c r="H24" s="32"/>
      <c r="I24" s="17"/>
      <c r="J24" s="31"/>
      <c r="K24" s="30"/>
      <c r="L24" s="163"/>
      <c r="M24" s="163"/>
      <c r="N24" s="163"/>
      <c r="O24" s="163"/>
      <c r="P24" s="163"/>
      <c r="Q24" s="163"/>
      <c r="R24" s="163"/>
      <c r="S24" s="163"/>
      <c r="T24" s="164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</row>
    <row r="25" spans="1:251" customFormat="1" ht="19.95" customHeight="1" x14ac:dyDescent="0.25">
      <c r="A25" s="153"/>
      <c r="B25" s="117"/>
      <c r="C25" s="117"/>
      <c r="D25" s="117"/>
      <c r="E25" s="117"/>
      <c r="F25" s="117"/>
      <c r="G25" s="117"/>
      <c r="H25" s="14"/>
      <c r="I25" s="58" t="s">
        <v>9</v>
      </c>
      <c r="J25" s="59"/>
      <c r="K25" s="60"/>
      <c r="L25" s="156" t="s">
        <v>6</v>
      </c>
      <c r="M25" s="156"/>
      <c r="N25" s="156"/>
      <c r="O25" s="61"/>
      <c r="P25" s="154" t="s">
        <v>7</v>
      </c>
      <c r="Q25" s="154"/>
      <c r="R25" s="154"/>
      <c r="S25" s="19"/>
      <c r="T25" s="20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</row>
    <row r="26" spans="1:251" ht="18" customHeight="1" x14ac:dyDescent="0.25">
      <c r="A26" s="21"/>
      <c r="B26" s="18"/>
      <c r="C26" s="110" t="s">
        <v>15</v>
      </c>
      <c r="D26" s="110"/>
      <c r="E26" s="110"/>
      <c r="F26" s="110"/>
      <c r="G26" s="110"/>
      <c r="H26" s="56"/>
      <c r="I26" s="22">
        <v>0</v>
      </c>
      <c r="J26" s="23"/>
      <c r="K26" s="28"/>
      <c r="L26" s="113" t="e">
        <f>I26/G21</f>
        <v>#DIV/0!</v>
      </c>
      <c r="M26" s="113"/>
      <c r="N26" s="113"/>
      <c r="O26" s="24"/>
      <c r="P26" s="155" t="e">
        <f>L26/L38</f>
        <v>#DIV/0!</v>
      </c>
      <c r="Q26" s="155"/>
      <c r="R26" s="155"/>
      <c r="S26" s="25"/>
      <c r="T26" s="29"/>
      <c r="V26" s="146"/>
      <c r="W26" s="147"/>
    </row>
    <row r="27" spans="1:251" ht="18" customHeight="1" x14ac:dyDescent="0.25">
      <c r="A27" s="26"/>
      <c r="B27" s="33"/>
      <c r="C27" s="110" t="s">
        <v>16</v>
      </c>
      <c r="D27" s="110"/>
      <c r="E27" s="110"/>
      <c r="F27" s="110"/>
      <c r="G27" s="110"/>
      <c r="H27" s="56"/>
      <c r="I27" s="22"/>
      <c r="J27" s="23"/>
      <c r="K27" s="28"/>
      <c r="L27" s="113" t="str">
        <f>IF(I27=0," ",I27/$G$21)</f>
        <v xml:space="preserve"> </v>
      </c>
      <c r="M27" s="113"/>
      <c r="N27" s="113"/>
      <c r="O27" s="24"/>
      <c r="P27" s="112" t="str">
        <f>IF(L27=" "," ",L27/$L$38)</f>
        <v xml:space="preserve"> </v>
      </c>
      <c r="Q27" s="112"/>
      <c r="R27" s="112"/>
      <c r="S27" s="25"/>
      <c r="T27" s="29"/>
    </row>
    <row r="28" spans="1:251" ht="18" customHeight="1" x14ac:dyDescent="0.25">
      <c r="A28" s="26"/>
      <c r="B28" s="33"/>
      <c r="C28" s="110" t="s">
        <v>8</v>
      </c>
      <c r="D28" s="110"/>
      <c r="E28" s="110"/>
      <c r="F28" s="110"/>
      <c r="G28" s="110"/>
      <c r="H28" s="56"/>
      <c r="I28" s="22"/>
      <c r="J28" s="23"/>
      <c r="K28" s="28"/>
      <c r="L28" s="113" t="str">
        <f t="shared" ref="L28:L30" si="0">IF(I28=0," ",I28/$G$21)</f>
        <v xml:space="preserve"> </v>
      </c>
      <c r="M28" s="113"/>
      <c r="N28" s="113"/>
      <c r="O28" s="24"/>
      <c r="P28" s="112" t="str">
        <f>IF(L28=" "," ",L28/$L$38)</f>
        <v xml:space="preserve"> </v>
      </c>
      <c r="Q28" s="112"/>
      <c r="R28" s="112"/>
      <c r="S28" s="25"/>
      <c r="T28" s="29"/>
    </row>
    <row r="29" spans="1:251" ht="18" customHeight="1" x14ac:dyDescent="0.25">
      <c r="A29" s="26"/>
      <c r="B29" s="33"/>
      <c r="C29" s="110" t="s">
        <v>17</v>
      </c>
      <c r="D29" s="110"/>
      <c r="E29" s="110"/>
      <c r="F29" s="110"/>
      <c r="G29" s="110"/>
      <c r="H29" s="56"/>
      <c r="I29" s="22"/>
      <c r="J29" s="23"/>
      <c r="K29" s="28"/>
      <c r="L29" s="113" t="str">
        <f t="shared" si="0"/>
        <v xml:space="preserve"> </v>
      </c>
      <c r="M29" s="113"/>
      <c r="N29" s="113"/>
      <c r="O29" s="24"/>
      <c r="P29" s="112" t="str">
        <f>IF(L29=" "," ",L29/$L$38)</f>
        <v xml:space="preserve"> </v>
      </c>
      <c r="Q29" s="112"/>
      <c r="R29" s="112"/>
      <c r="S29" s="25"/>
      <c r="T29" s="29"/>
    </row>
    <row r="30" spans="1:251" ht="18" customHeight="1" x14ac:dyDescent="0.25">
      <c r="A30" s="26"/>
      <c r="B30" s="33"/>
      <c r="C30" s="110" t="s">
        <v>18</v>
      </c>
      <c r="D30" s="110"/>
      <c r="E30" s="110"/>
      <c r="F30" s="110"/>
      <c r="G30" s="110"/>
      <c r="H30" s="56"/>
      <c r="I30" s="22"/>
      <c r="J30" s="23"/>
      <c r="K30" s="28"/>
      <c r="L30" s="113" t="str">
        <f t="shared" si="0"/>
        <v xml:space="preserve"> </v>
      </c>
      <c r="M30" s="113"/>
      <c r="N30" s="113"/>
      <c r="O30" s="24"/>
      <c r="P30" s="112" t="str">
        <f>IF(L30=" "," ",L30/$L$38)</f>
        <v xml:space="preserve"> </v>
      </c>
      <c r="Q30" s="112"/>
      <c r="R30" s="112"/>
      <c r="S30" s="25"/>
      <c r="T30" s="29"/>
    </row>
    <row r="31" spans="1:251" ht="24.6" customHeight="1" thickBot="1" x14ac:dyDescent="0.3">
      <c r="A31" s="26"/>
      <c r="B31" s="27"/>
      <c r="C31" s="111" t="s">
        <v>19</v>
      </c>
      <c r="D31" s="111"/>
      <c r="E31" s="111"/>
      <c r="F31" s="111"/>
      <c r="G31" s="111"/>
      <c r="H31" s="56"/>
      <c r="I31" s="34">
        <f>SUM(I26:I30)</f>
        <v>0</v>
      </c>
      <c r="J31" s="23"/>
      <c r="K31" s="28"/>
      <c r="L31" s="114" t="e">
        <f>I31/G21</f>
        <v>#DIV/0!</v>
      </c>
      <c r="M31" s="114"/>
      <c r="N31" s="114"/>
      <c r="O31" s="24"/>
      <c r="P31" s="109" t="e">
        <f>IF(L31=0," ",L31/$L$38)</f>
        <v>#DIV/0!</v>
      </c>
      <c r="Q31" s="109"/>
      <c r="R31" s="109"/>
      <c r="S31" s="25"/>
      <c r="T31" s="29"/>
    </row>
    <row r="32" spans="1:251" ht="18" customHeight="1" thickTop="1" x14ac:dyDescent="0.25">
      <c r="A32" s="26"/>
      <c r="B32" s="27"/>
      <c r="C32" s="110" t="s">
        <v>20</v>
      </c>
      <c r="D32" s="110"/>
      <c r="E32" s="110"/>
      <c r="F32" s="110"/>
      <c r="G32" s="110"/>
      <c r="H32" s="56"/>
      <c r="I32" s="22"/>
      <c r="J32" s="23"/>
      <c r="K32" s="28"/>
      <c r="L32" s="113" t="str">
        <f t="shared" ref="L32:L37" si="1">IF(I32=0," ",I32/$G$21)</f>
        <v xml:space="preserve"> </v>
      </c>
      <c r="M32" s="113"/>
      <c r="N32" s="113"/>
      <c r="O32" s="24"/>
      <c r="P32" s="112" t="str">
        <f t="shared" ref="P32:P37" si="2">IF(L32=" "," ",L32/$L$38)</f>
        <v xml:space="preserve"> </v>
      </c>
      <c r="Q32" s="112"/>
      <c r="R32" s="112"/>
      <c r="S32" s="25"/>
      <c r="T32" s="29"/>
    </row>
    <row r="33" spans="1:20" ht="18" customHeight="1" x14ac:dyDescent="0.25">
      <c r="A33" s="26"/>
      <c r="B33" s="27"/>
      <c r="C33" s="110" t="s">
        <v>21</v>
      </c>
      <c r="D33" s="110"/>
      <c r="E33" s="110"/>
      <c r="F33" s="110"/>
      <c r="G33" s="110"/>
      <c r="H33" s="56"/>
      <c r="I33" s="22"/>
      <c r="J33" s="23"/>
      <c r="K33" s="28"/>
      <c r="L33" s="113" t="str">
        <f t="shared" si="1"/>
        <v xml:space="preserve"> </v>
      </c>
      <c r="M33" s="113"/>
      <c r="N33" s="113"/>
      <c r="O33" s="24"/>
      <c r="P33" s="112" t="str">
        <f t="shared" si="2"/>
        <v xml:space="preserve"> </v>
      </c>
      <c r="Q33" s="112"/>
      <c r="R33" s="112"/>
      <c r="S33" s="25"/>
      <c r="T33" s="29"/>
    </row>
    <row r="34" spans="1:20" ht="18" customHeight="1" x14ac:dyDescent="0.25">
      <c r="A34" s="26"/>
      <c r="B34" s="27"/>
      <c r="C34" s="110" t="s">
        <v>22</v>
      </c>
      <c r="D34" s="110"/>
      <c r="E34" s="110"/>
      <c r="F34" s="110"/>
      <c r="G34" s="110"/>
      <c r="H34" s="56"/>
      <c r="I34" s="22"/>
      <c r="J34" s="23"/>
      <c r="K34" s="28"/>
      <c r="L34" s="113" t="str">
        <f t="shared" si="1"/>
        <v xml:space="preserve"> </v>
      </c>
      <c r="M34" s="113"/>
      <c r="N34" s="113"/>
      <c r="O34" s="24"/>
      <c r="P34" s="112" t="str">
        <f t="shared" si="2"/>
        <v xml:space="preserve"> </v>
      </c>
      <c r="Q34" s="112"/>
      <c r="R34" s="112"/>
      <c r="S34" s="25"/>
      <c r="T34" s="29"/>
    </row>
    <row r="35" spans="1:20" ht="18" customHeight="1" x14ac:dyDescent="0.25">
      <c r="A35" s="26"/>
      <c r="B35" s="27"/>
      <c r="C35" s="110" t="s">
        <v>36</v>
      </c>
      <c r="D35" s="110"/>
      <c r="E35" s="110"/>
      <c r="F35" s="110"/>
      <c r="G35" s="110"/>
      <c r="H35" s="56"/>
      <c r="I35" s="22"/>
      <c r="J35" s="23"/>
      <c r="K35" s="28"/>
      <c r="L35" s="113" t="str">
        <f t="shared" si="1"/>
        <v xml:space="preserve"> </v>
      </c>
      <c r="M35" s="113"/>
      <c r="N35" s="113"/>
      <c r="O35" s="24"/>
      <c r="P35" s="112" t="str">
        <f t="shared" si="2"/>
        <v xml:space="preserve"> </v>
      </c>
      <c r="Q35" s="112"/>
      <c r="R35" s="112"/>
      <c r="S35" s="25"/>
      <c r="T35" s="29"/>
    </row>
    <row r="36" spans="1:20" ht="18" customHeight="1" x14ac:dyDescent="0.25">
      <c r="A36" s="26"/>
      <c r="B36" s="27"/>
      <c r="C36" s="110" t="s">
        <v>23</v>
      </c>
      <c r="D36" s="110"/>
      <c r="E36" s="110"/>
      <c r="F36" s="110"/>
      <c r="G36" s="110"/>
      <c r="H36" s="56"/>
      <c r="I36" s="22"/>
      <c r="J36" s="23"/>
      <c r="K36" s="28"/>
      <c r="L36" s="113" t="str">
        <f t="shared" si="1"/>
        <v xml:space="preserve"> </v>
      </c>
      <c r="M36" s="113"/>
      <c r="N36" s="113"/>
      <c r="O36" s="24"/>
      <c r="P36" s="112" t="str">
        <f t="shared" si="2"/>
        <v xml:space="preserve"> </v>
      </c>
      <c r="Q36" s="112"/>
      <c r="R36" s="112"/>
      <c r="S36" s="25"/>
      <c r="T36" s="29"/>
    </row>
    <row r="37" spans="1:20" ht="24.6" customHeight="1" x14ac:dyDescent="0.25">
      <c r="A37" s="26"/>
      <c r="B37" s="27"/>
      <c r="C37" s="110" t="s">
        <v>24</v>
      </c>
      <c r="D37" s="110"/>
      <c r="E37" s="110"/>
      <c r="F37" s="110"/>
      <c r="G37" s="110"/>
      <c r="H37" s="56"/>
      <c r="I37" s="22"/>
      <c r="J37" s="23"/>
      <c r="K37" s="28"/>
      <c r="L37" s="113" t="str">
        <f t="shared" si="1"/>
        <v xml:space="preserve"> </v>
      </c>
      <c r="M37" s="113"/>
      <c r="N37" s="113"/>
      <c r="O37" s="24"/>
      <c r="P37" s="112" t="str">
        <f t="shared" si="2"/>
        <v xml:space="preserve"> </v>
      </c>
      <c r="Q37" s="112"/>
      <c r="R37" s="112"/>
      <c r="S37" s="25"/>
      <c r="T37" s="29"/>
    </row>
    <row r="38" spans="1:20" ht="24.6" customHeight="1" thickBot="1" x14ac:dyDescent="0.3">
      <c r="A38" s="26"/>
      <c r="B38" s="27"/>
      <c r="C38" s="116" t="s">
        <v>26</v>
      </c>
      <c r="D38" s="116"/>
      <c r="E38" s="116"/>
      <c r="F38" s="116"/>
      <c r="G38" s="116"/>
      <c r="H38" s="116"/>
      <c r="I38" s="34">
        <f>SUM(I31:I37)</f>
        <v>0</v>
      </c>
      <c r="J38" s="23"/>
      <c r="K38" s="28"/>
      <c r="L38" s="114" t="e">
        <f>I38/G21</f>
        <v>#DIV/0!</v>
      </c>
      <c r="M38" s="115"/>
      <c r="N38" s="115"/>
      <c r="O38" s="24"/>
      <c r="P38" s="109" t="e">
        <f>IF(L38=0," ",L38/$L$38)</f>
        <v>#DIV/0!</v>
      </c>
      <c r="Q38" s="109"/>
      <c r="R38" s="109"/>
      <c r="S38" s="25"/>
      <c r="T38" s="29"/>
    </row>
    <row r="39" spans="1:20" ht="24.6" customHeight="1" thickTop="1" x14ac:dyDescent="0.25">
      <c r="A39" s="26"/>
      <c r="B39" s="27"/>
      <c r="C39" s="116" t="s">
        <v>35</v>
      </c>
      <c r="D39" s="116"/>
      <c r="E39" s="116"/>
      <c r="F39" s="116"/>
      <c r="G39" s="116"/>
      <c r="H39" s="116"/>
      <c r="I39" s="22"/>
      <c r="J39" s="23"/>
      <c r="K39" s="28"/>
      <c r="L39" s="113" t="str">
        <f t="shared" ref="L39" si="3">IF(I39=0," ",I39/$G$21)</f>
        <v xml:space="preserve"> </v>
      </c>
      <c r="M39" s="113"/>
      <c r="N39" s="113"/>
      <c r="O39" s="24"/>
      <c r="P39" s="112" t="str">
        <f>IF(L39=" "," ",L39/$L$38)</f>
        <v xml:space="preserve"> </v>
      </c>
      <c r="Q39" s="112"/>
      <c r="R39" s="112"/>
      <c r="S39" s="25"/>
      <c r="T39" s="29"/>
    </row>
    <row r="40" spans="1:20" ht="24.6" customHeight="1" thickBot="1" x14ac:dyDescent="0.3">
      <c r="A40" s="26"/>
      <c r="B40" s="27"/>
      <c r="C40" s="111" t="s">
        <v>25</v>
      </c>
      <c r="D40" s="111"/>
      <c r="E40" s="111"/>
      <c r="F40" s="111"/>
      <c r="G40" s="111"/>
      <c r="H40" s="56"/>
      <c r="I40" s="34">
        <f>I38-I39</f>
        <v>0</v>
      </c>
      <c r="J40" s="23"/>
      <c r="K40" s="28"/>
      <c r="L40" s="114" t="e">
        <f>I40/G21</f>
        <v>#DIV/0!</v>
      </c>
      <c r="M40" s="115"/>
      <c r="N40" s="115"/>
      <c r="O40" s="24"/>
      <c r="P40" s="109" t="e">
        <f>IF(L40=0," ",L40/$L$38)</f>
        <v>#DIV/0!</v>
      </c>
      <c r="Q40" s="109"/>
      <c r="R40" s="109"/>
      <c r="S40" s="25"/>
      <c r="T40" s="29"/>
    </row>
    <row r="41" spans="1:20" ht="13.8" thickTop="1" x14ac:dyDescent="0.25">
      <c r="A41" s="105"/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106"/>
    </row>
    <row r="42" spans="1:20" ht="14.4" customHeight="1" x14ac:dyDescent="0.2">
      <c r="A42" s="99" t="s">
        <v>44</v>
      </c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1"/>
    </row>
    <row r="43" spans="1:20" ht="46.2" customHeight="1" x14ac:dyDescent="0.25">
      <c r="A43" s="102"/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4"/>
    </row>
    <row r="44" spans="1:20" ht="13.8" x14ac:dyDescent="0.2">
      <c r="A44" s="86" t="s">
        <v>45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8"/>
    </row>
    <row r="45" spans="1:20" ht="21.6" customHeight="1" x14ac:dyDescent="0.25">
      <c r="A45" s="89"/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8"/>
    </row>
    <row r="46" spans="1:20" ht="13.2" customHeight="1" x14ac:dyDescent="0.2">
      <c r="A46" s="86" t="s">
        <v>46</v>
      </c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8"/>
    </row>
    <row r="47" spans="1:20" ht="21.6" customHeight="1" x14ac:dyDescent="0.25">
      <c r="A47" s="89"/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1"/>
    </row>
    <row r="48" spans="1:20" ht="8.4" customHeight="1" x14ac:dyDescent="0.2"/>
    <row r="49" spans="1:7" ht="13.2" x14ac:dyDescent="0.25">
      <c r="A49" s="92" t="s">
        <v>47</v>
      </c>
      <c r="B49" s="93"/>
      <c r="C49" s="93"/>
      <c r="D49" s="93"/>
      <c r="E49" s="93"/>
      <c r="F49" s="93"/>
      <c r="G49" s="93"/>
    </row>
  </sheetData>
  <sheetProtection algorithmName="SHA-512" hashValue="kcBQm66pqRxTLpTGX7B/nyWp3xg1COeL0kpGEys5m5jOmZ7t2SLSo4KJgDOrhMecqKZ4ALpreOmTEPIUD4hrZQ==" saltValue="NkII3EbrlWaUTjwm9loOlA==" spinCount="100000" sheet="1" selectLockedCells="1"/>
  <mergeCells count="95">
    <mergeCell ref="A21:E21"/>
    <mergeCell ref="P29:R29"/>
    <mergeCell ref="H20:I20"/>
    <mergeCell ref="J20:L20"/>
    <mergeCell ref="J21:L21"/>
    <mergeCell ref="L24:T24"/>
    <mergeCell ref="H21:I21"/>
    <mergeCell ref="M21:O21"/>
    <mergeCell ref="C28:G28"/>
    <mergeCell ref="C29:G29"/>
    <mergeCell ref="P20:T20"/>
    <mergeCell ref="P21:T21"/>
    <mergeCell ref="P31:R31"/>
    <mergeCell ref="P36:R36"/>
    <mergeCell ref="L31:N31"/>
    <mergeCell ref="L36:N36"/>
    <mergeCell ref="P30:R30"/>
    <mergeCell ref="P32:R32"/>
    <mergeCell ref="P33:R33"/>
    <mergeCell ref="P34:R34"/>
    <mergeCell ref="P35:R35"/>
    <mergeCell ref="L30:N30"/>
    <mergeCell ref="L32:N32"/>
    <mergeCell ref="L33:N33"/>
    <mergeCell ref="L34:N34"/>
    <mergeCell ref="L35:N35"/>
    <mergeCell ref="A10:T10"/>
    <mergeCell ref="P28:R28"/>
    <mergeCell ref="L26:N26"/>
    <mergeCell ref="L29:N29"/>
    <mergeCell ref="V26:W26"/>
    <mergeCell ref="L28:N28"/>
    <mergeCell ref="M20:O20"/>
    <mergeCell ref="A22:T22"/>
    <mergeCell ref="A23:T23"/>
    <mergeCell ref="A25:G25"/>
    <mergeCell ref="L27:N27"/>
    <mergeCell ref="P25:R25"/>
    <mergeCell ref="P26:R26"/>
    <mergeCell ref="P27:R27"/>
    <mergeCell ref="L25:N25"/>
    <mergeCell ref="A20:E20"/>
    <mergeCell ref="A11:T11"/>
    <mergeCell ref="A12:I12"/>
    <mergeCell ref="A14:O14"/>
    <mergeCell ref="A15:O15"/>
    <mergeCell ref="P15:T15"/>
    <mergeCell ref="P12:T12"/>
    <mergeCell ref="J12:O12"/>
    <mergeCell ref="A13:I13"/>
    <mergeCell ref="P14:T14"/>
    <mergeCell ref="C30:G30"/>
    <mergeCell ref="C31:G31"/>
    <mergeCell ref="C36:G36"/>
    <mergeCell ref="A1:G3"/>
    <mergeCell ref="A6:T9"/>
    <mergeCell ref="H3:T3"/>
    <mergeCell ref="C26:G26"/>
    <mergeCell ref="C27:G27"/>
    <mergeCell ref="P13:T13"/>
    <mergeCell ref="A19:G19"/>
    <mergeCell ref="H19:T19"/>
    <mergeCell ref="H18:T18"/>
    <mergeCell ref="J13:O13"/>
    <mergeCell ref="A17:T17"/>
    <mergeCell ref="A16:T16"/>
    <mergeCell ref="A18:G18"/>
    <mergeCell ref="C35:G35"/>
    <mergeCell ref="C37:G37"/>
    <mergeCell ref="C40:G40"/>
    <mergeCell ref="P37:R37"/>
    <mergeCell ref="P38:R38"/>
    <mergeCell ref="P39:R39"/>
    <mergeCell ref="L37:N37"/>
    <mergeCell ref="L38:N38"/>
    <mergeCell ref="L39:N39"/>
    <mergeCell ref="L40:N40"/>
    <mergeCell ref="C38:H38"/>
    <mergeCell ref="C39:H39"/>
    <mergeCell ref="A5:T5"/>
    <mergeCell ref="A46:T46"/>
    <mergeCell ref="A47:T47"/>
    <mergeCell ref="A49:G49"/>
    <mergeCell ref="D4:E4"/>
    <mergeCell ref="A4:B4"/>
    <mergeCell ref="J4:K4"/>
    <mergeCell ref="A42:T42"/>
    <mergeCell ref="A43:T43"/>
    <mergeCell ref="A41:T41"/>
    <mergeCell ref="A44:T44"/>
    <mergeCell ref="A45:T45"/>
    <mergeCell ref="P40:R40"/>
    <mergeCell ref="C32:G32"/>
    <mergeCell ref="C33:G33"/>
    <mergeCell ref="C34:G34"/>
  </mergeCells>
  <phoneticPr fontId="3" type="noConversion"/>
  <conditionalFormatting sqref="H21 J21">
    <cfRule type="cellIs" dxfId="2" priority="1" stopIfTrue="1" operator="lessThan">
      <formula>1</formula>
    </cfRule>
  </conditionalFormatting>
  <pageMargins left="0.19685039370078741" right="0" top="0.11811023622047245" bottom="0.19685039370078741" header="3.937007874015748E-2" footer="0.19685039370078741"/>
  <pageSetup paperSize="9"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9F688-EC1C-4E6F-9558-06681F22DB6C}">
  <dimension ref="A1:IQ40"/>
  <sheetViews>
    <sheetView zoomScaleNormal="100" workbookViewId="0">
      <selection activeCell="A11" sqref="A11:I11"/>
    </sheetView>
  </sheetViews>
  <sheetFormatPr defaultColWidth="9.109375" defaultRowHeight="11.4" x14ac:dyDescent="0.2"/>
  <cols>
    <col min="1" max="1" width="2.88671875" style="9" customWidth="1"/>
    <col min="2" max="2" width="0.44140625" style="9" customWidth="1"/>
    <col min="3" max="3" width="11.6640625" style="7" customWidth="1"/>
    <col min="4" max="4" width="1.88671875" style="7" customWidth="1"/>
    <col min="5" max="5" width="1.6640625" style="7" customWidth="1"/>
    <col min="6" max="6" width="16.6640625" style="7" customWidth="1"/>
    <col min="7" max="7" width="14.33203125" style="7" customWidth="1"/>
    <col min="8" max="8" width="5" style="7" customWidth="1"/>
    <col min="9" max="9" width="12.33203125" style="7" customWidth="1"/>
    <col min="10" max="10" width="3" style="7" customWidth="1"/>
    <col min="11" max="11" width="1.33203125" style="7" customWidth="1"/>
    <col min="12" max="12" width="6" style="7" customWidth="1"/>
    <col min="13" max="13" width="1" style="7" customWidth="1"/>
    <col min="14" max="14" width="7" style="7" customWidth="1"/>
    <col min="15" max="15" width="4.88671875" style="7" customWidth="1"/>
    <col min="16" max="16" width="1.6640625" style="7" customWidth="1"/>
    <col min="17" max="17" width="3" style="7" customWidth="1"/>
    <col min="18" max="18" width="3.33203125" style="7" customWidth="1"/>
    <col min="19" max="19" width="3" style="7" customWidth="1"/>
    <col min="20" max="20" width="5.109375" style="7" customWidth="1"/>
    <col min="21" max="21" width="9.109375" style="7"/>
    <col min="22" max="22" width="28.44140625" style="7" customWidth="1"/>
    <col min="23" max="55" width="9.109375" style="7"/>
    <col min="56" max="16384" width="9.109375" style="1"/>
  </cols>
  <sheetData>
    <row r="1" spans="1:251" customFormat="1" ht="14.25" customHeight="1" x14ac:dyDescent="0.25">
      <c r="A1" s="117"/>
      <c r="B1" s="117"/>
      <c r="C1" s="117"/>
      <c r="D1" s="117"/>
      <c r="E1" s="117"/>
      <c r="F1" s="117"/>
      <c r="G1" s="117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</row>
    <row r="2" spans="1:251" customFormat="1" ht="15.6" customHeight="1" x14ac:dyDescent="0.3">
      <c r="A2" s="117"/>
      <c r="B2" s="117"/>
      <c r="C2" s="117"/>
      <c r="D2" s="117"/>
      <c r="E2" s="117"/>
      <c r="F2" s="117"/>
      <c r="G2" s="117"/>
      <c r="H2" s="47" t="s">
        <v>1</v>
      </c>
      <c r="I2" s="15"/>
      <c r="J2" s="15"/>
      <c r="K2" s="14"/>
      <c r="L2" s="14"/>
      <c r="M2" s="14"/>
      <c r="N2" s="14"/>
      <c r="O2" s="14"/>
      <c r="P2" s="14"/>
      <c r="Q2" s="15"/>
      <c r="R2" s="15"/>
      <c r="S2" s="15"/>
      <c r="T2" s="14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</row>
    <row r="3" spans="1:251" customFormat="1" ht="38.4" customHeight="1" x14ac:dyDescent="0.2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2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</row>
    <row r="4" spans="1:251" customFormat="1" ht="15.6" customHeight="1" x14ac:dyDescent="0.25">
      <c r="A4" s="118" t="s">
        <v>52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2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</row>
    <row r="5" spans="1:251" customFormat="1" ht="15.75" customHeight="1" x14ac:dyDescent="0.25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2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</row>
    <row r="6" spans="1:251" customFormat="1" ht="15.75" customHeight="1" x14ac:dyDescent="0.25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2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</row>
    <row r="7" spans="1:251" customFormat="1" ht="24.6" customHeight="1" x14ac:dyDescent="0.2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</row>
    <row r="8" spans="1:251" customFormat="1" ht="22.2" customHeight="1" x14ac:dyDescent="0.25">
      <c r="A8" s="144" t="s">
        <v>53</v>
      </c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</row>
    <row r="9" spans="1:251" customFormat="1" ht="9" customHeight="1" x14ac:dyDescent="0.25">
      <c r="A9" s="188"/>
      <c r="B9" s="188"/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</row>
    <row r="10" spans="1:251" s="36" customFormat="1" ht="19.2" customHeight="1" x14ac:dyDescent="0.25">
      <c r="A10" s="86" t="s">
        <v>10</v>
      </c>
      <c r="B10" s="139"/>
      <c r="C10" s="139"/>
      <c r="D10" s="139"/>
      <c r="E10" s="139"/>
      <c r="F10" s="139"/>
      <c r="G10" s="139"/>
      <c r="H10" s="139"/>
      <c r="I10" s="140"/>
      <c r="J10" s="141" t="s">
        <v>11</v>
      </c>
      <c r="K10" s="142"/>
      <c r="L10" s="142"/>
      <c r="M10" s="142"/>
      <c r="N10" s="142"/>
      <c r="O10" s="143"/>
      <c r="P10" s="86" t="s">
        <v>3</v>
      </c>
      <c r="Q10" s="139"/>
      <c r="R10" s="139"/>
      <c r="S10" s="139"/>
      <c r="T10" s="140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5"/>
      <c r="EU10" s="35"/>
      <c r="EV10" s="35"/>
      <c r="EW10" s="35"/>
      <c r="EX10" s="35"/>
      <c r="EY10" s="35"/>
      <c r="EZ10" s="35"/>
      <c r="FA10" s="35"/>
      <c r="FB10" s="35"/>
      <c r="FC10" s="35"/>
      <c r="FD10" s="35"/>
      <c r="FE10" s="35"/>
      <c r="FF10" s="35"/>
      <c r="FG10" s="35"/>
      <c r="FH10" s="35"/>
      <c r="FI10" s="35"/>
      <c r="FJ10" s="35"/>
      <c r="FK10" s="35"/>
      <c r="FL10" s="35"/>
      <c r="FM10" s="35"/>
      <c r="FN10" s="35"/>
      <c r="FO10" s="35"/>
      <c r="FP10" s="35"/>
      <c r="FQ10" s="35"/>
      <c r="FR10" s="35"/>
      <c r="FS10" s="35"/>
      <c r="FT10" s="35"/>
      <c r="FU10" s="35"/>
      <c r="FV10" s="35"/>
      <c r="FW10" s="35"/>
      <c r="FX10" s="35"/>
      <c r="FY10" s="35"/>
      <c r="FZ10" s="35"/>
      <c r="GA10" s="35"/>
      <c r="GB10" s="35"/>
      <c r="GC10" s="35"/>
      <c r="GD10" s="35"/>
      <c r="GE10" s="35"/>
      <c r="GF10" s="35"/>
      <c r="GG10" s="35"/>
      <c r="GH10" s="35"/>
      <c r="GI10" s="35"/>
      <c r="GJ10" s="35"/>
      <c r="GK10" s="35"/>
      <c r="GL10" s="35"/>
      <c r="GM10" s="35"/>
      <c r="GN10" s="35"/>
      <c r="GO10" s="35"/>
      <c r="GP10" s="35"/>
      <c r="GQ10" s="35"/>
      <c r="GR10" s="35"/>
      <c r="GS10" s="35"/>
      <c r="GT10" s="35"/>
      <c r="GU10" s="35"/>
      <c r="GV10" s="35"/>
      <c r="GW10" s="35"/>
      <c r="GX10" s="35"/>
      <c r="GY10" s="35"/>
      <c r="GZ10" s="35"/>
      <c r="HA10" s="35"/>
      <c r="HB10" s="35"/>
      <c r="HC10" s="35"/>
      <c r="HD10" s="35"/>
      <c r="HE10" s="35"/>
      <c r="HF10" s="35"/>
      <c r="HG10" s="35"/>
      <c r="HH10" s="35"/>
      <c r="HI10" s="35"/>
      <c r="HJ10" s="35"/>
      <c r="HK10" s="35"/>
      <c r="HL10" s="35"/>
      <c r="HM10" s="35"/>
      <c r="HN10" s="35"/>
      <c r="HO10" s="35"/>
      <c r="HP10" s="35"/>
      <c r="HQ10" s="35"/>
      <c r="HR10" s="35"/>
      <c r="HS10" s="35"/>
      <c r="HT10" s="35"/>
      <c r="HU10" s="35"/>
      <c r="HV10" s="35"/>
      <c r="HW10" s="35"/>
      <c r="HX10" s="35"/>
      <c r="HY10" s="35"/>
      <c r="HZ10" s="35"/>
      <c r="IA10" s="35"/>
      <c r="IB10" s="35"/>
      <c r="IC10" s="35"/>
      <c r="ID10" s="35"/>
      <c r="IE10" s="35"/>
      <c r="IF10" s="35"/>
      <c r="IG10" s="35"/>
      <c r="IH10" s="35"/>
      <c r="II10" s="35"/>
      <c r="IJ10" s="35"/>
      <c r="IK10" s="35"/>
      <c r="IL10" s="35"/>
      <c r="IM10" s="35"/>
      <c r="IN10" s="35"/>
      <c r="IO10" s="35"/>
      <c r="IP10" s="35"/>
      <c r="IQ10" s="35"/>
    </row>
    <row r="11" spans="1:251" customFormat="1" ht="22.2" customHeight="1" x14ac:dyDescent="0.25">
      <c r="A11" s="135"/>
      <c r="B11" s="136"/>
      <c r="C11" s="136"/>
      <c r="D11" s="136"/>
      <c r="E11" s="136"/>
      <c r="F11" s="136"/>
      <c r="G11" s="136"/>
      <c r="H11" s="136"/>
      <c r="I11" s="137"/>
      <c r="J11" s="132"/>
      <c r="K11" s="133"/>
      <c r="L11" s="133"/>
      <c r="M11" s="133"/>
      <c r="N11" s="133"/>
      <c r="O11" s="134"/>
      <c r="P11" s="120"/>
      <c r="Q11" s="121"/>
      <c r="R11" s="121"/>
      <c r="S11" s="121"/>
      <c r="T11" s="122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</row>
    <row r="12" spans="1:251" customFormat="1" ht="13.95" customHeight="1" x14ac:dyDescent="0.25">
      <c r="A12" s="129" t="s">
        <v>4</v>
      </c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1"/>
      <c r="P12" s="129" t="s">
        <v>0</v>
      </c>
      <c r="Q12" s="130"/>
      <c r="R12" s="130"/>
      <c r="S12" s="130"/>
      <c r="T12" s="131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</row>
    <row r="13" spans="1:251" customFormat="1" ht="22.2" customHeight="1" x14ac:dyDescent="0.25">
      <c r="A13" s="135"/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7"/>
      <c r="P13" s="120"/>
      <c r="Q13" s="121"/>
      <c r="R13" s="121"/>
      <c r="S13" s="121"/>
      <c r="T13" s="122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</row>
    <row r="14" spans="1:251" customFormat="1" ht="13.95" customHeight="1" x14ac:dyDescent="0.25">
      <c r="A14" s="129" t="s">
        <v>14</v>
      </c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1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</row>
    <row r="15" spans="1:251" customFormat="1" ht="22.2" customHeight="1" x14ac:dyDescent="0.25">
      <c r="A15" s="135"/>
      <c r="B15" s="136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</row>
    <row r="16" spans="1:251" customFormat="1" ht="13.95" customHeight="1" x14ac:dyDescent="0.25">
      <c r="A16" s="129" t="s">
        <v>2</v>
      </c>
      <c r="B16" s="130"/>
      <c r="C16" s="130"/>
      <c r="D16" s="130"/>
      <c r="E16" s="130"/>
      <c r="F16" s="130"/>
      <c r="G16" s="131"/>
      <c r="H16" s="129" t="s">
        <v>13</v>
      </c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1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</row>
    <row r="17" spans="1:251" customFormat="1" ht="22.2" customHeight="1" x14ac:dyDescent="0.25">
      <c r="A17" s="123"/>
      <c r="B17" s="124"/>
      <c r="C17" s="124"/>
      <c r="D17" s="124"/>
      <c r="E17" s="124"/>
      <c r="F17" s="124"/>
      <c r="G17" s="125"/>
      <c r="H17" s="126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8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</row>
    <row r="18" spans="1:251" customFormat="1" ht="28.95" customHeight="1" x14ac:dyDescent="0.25">
      <c r="A18" s="141" t="s">
        <v>50</v>
      </c>
      <c r="B18" s="142"/>
      <c r="C18" s="142"/>
      <c r="D18" s="142"/>
      <c r="E18" s="143"/>
      <c r="F18" s="50" t="s">
        <v>29</v>
      </c>
      <c r="G18" s="63" t="s">
        <v>30</v>
      </c>
      <c r="H18" s="141" t="s">
        <v>5</v>
      </c>
      <c r="I18" s="143"/>
      <c r="J18" s="141" t="s">
        <v>51</v>
      </c>
      <c r="K18" s="142"/>
      <c r="L18" s="143"/>
      <c r="M18" s="141" t="s">
        <v>40</v>
      </c>
      <c r="N18" s="142"/>
      <c r="O18" s="143"/>
      <c r="P18" s="141" t="s">
        <v>39</v>
      </c>
      <c r="Q18" s="142"/>
      <c r="R18" s="142"/>
      <c r="S18" s="181"/>
      <c r="T18" s="182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</row>
    <row r="19" spans="1:251" s="11" customFormat="1" ht="22.2" customHeight="1" x14ac:dyDescent="0.25">
      <c r="A19" s="157">
        <f>'Tavallinen asuminen'!A21</f>
        <v>0</v>
      </c>
      <c r="B19" s="158"/>
      <c r="C19" s="158"/>
      <c r="D19" s="158"/>
      <c r="E19" s="159"/>
      <c r="F19" s="53">
        <v>0</v>
      </c>
      <c r="G19" s="54">
        <v>0</v>
      </c>
      <c r="H19" s="165">
        <v>0</v>
      </c>
      <c r="I19" s="166"/>
      <c r="J19" s="160" t="e">
        <f>+G19/H19</f>
        <v>#DIV/0!</v>
      </c>
      <c r="K19" s="161"/>
      <c r="L19" s="162"/>
      <c r="M19" s="157">
        <v>0</v>
      </c>
      <c r="N19" s="158"/>
      <c r="O19" s="159"/>
      <c r="P19" s="169">
        <f>G19+M19</f>
        <v>0</v>
      </c>
      <c r="Q19" s="170"/>
      <c r="R19" s="170"/>
      <c r="S19" s="183"/>
      <c r="T19" s="184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</row>
    <row r="20" spans="1:251" customFormat="1" ht="15" customHeight="1" x14ac:dyDescent="0.25">
      <c r="A20" s="185"/>
      <c r="B20" s="185"/>
      <c r="C20" s="185"/>
      <c r="D20" s="185"/>
      <c r="E20" s="185"/>
      <c r="F20" s="185"/>
      <c r="G20" s="185"/>
      <c r="H20" s="185"/>
      <c r="I20" s="185"/>
      <c r="J20" s="185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2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</row>
    <row r="21" spans="1:251" customFormat="1" ht="18" customHeight="1" x14ac:dyDescent="0.25">
      <c r="A21" s="152" t="s">
        <v>33</v>
      </c>
      <c r="B21" s="152"/>
      <c r="C21" s="152"/>
      <c r="D21" s="152"/>
      <c r="E21" s="152"/>
      <c r="F21" s="152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  <c r="R21" s="152"/>
      <c r="S21" s="152"/>
      <c r="T21" s="152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</row>
    <row r="22" spans="1:251" customFormat="1" ht="10.199999999999999" customHeight="1" x14ac:dyDescent="0.25">
      <c r="A22" s="64"/>
      <c r="B22" s="65"/>
      <c r="C22" s="66"/>
      <c r="D22" s="66"/>
      <c r="E22" s="66"/>
      <c r="F22" s="66"/>
      <c r="G22" s="66"/>
      <c r="H22" s="66"/>
      <c r="I22" s="67"/>
      <c r="J22" s="68"/>
      <c r="K22" s="65"/>
      <c r="L22" s="186"/>
      <c r="M22" s="186"/>
      <c r="N22" s="186"/>
      <c r="O22" s="186"/>
      <c r="P22" s="186"/>
      <c r="Q22" s="186"/>
      <c r="R22" s="186"/>
      <c r="S22" s="186"/>
      <c r="T22" s="18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</row>
    <row r="23" spans="1:251" customFormat="1" ht="19.95" customHeight="1" x14ac:dyDescent="0.25">
      <c r="A23" s="178"/>
      <c r="B23" s="179"/>
      <c r="C23" s="179"/>
      <c r="D23" s="179"/>
      <c r="E23" s="179"/>
      <c r="F23" s="179"/>
      <c r="G23" s="179"/>
      <c r="H23" s="69"/>
      <c r="I23" s="62" t="s">
        <v>9</v>
      </c>
      <c r="J23" s="59"/>
      <c r="K23" s="60"/>
      <c r="L23" s="156" t="s">
        <v>6</v>
      </c>
      <c r="M23" s="156"/>
      <c r="N23" s="156"/>
      <c r="O23" s="61"/>
      <c r="P23" s="154" t="s">
        <v>7</v>
      </c>
      <c r="Q23" s="154"/>
      <c r="R23" s="154"/>
      <c r="S23" s="61"/>
      <c r="T23" s="70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</row>
    <row r="24" spans="1:251" ht="18" customHeight="1" x14ac:dyDescent="0.25">
      <c r="A24" s="71"/>
      <c r="B24" s="59"/>
      <c r="C24" s="110" t="s">
        <v>15</v>
      </c>
      <c r="D24" s="110"/>
      <c r="E24" s="110"/>
      <c r="F24" s="110"/>
      <c r="G24" s="110"/>
      <c r="H24" s="55"/>
      <c r="I24" s="72">
        <v>0</v>
      </c>
      <c r="J24" s="73"/>
      <c r="K24" s="74"/>
      <c r="L24" s="173" t="e">
        <f>I24/G19</f>
        <v>#DIV/0!</v>
      </c>
      <c r="M24" s="173"/>
      <c r="N24" s="173"/>
      <c r="O24" s="75"/>
      <c r="P24" s="180" t="e">
        <f>L24/L36</f>
        <v>#DIV/0!</v>
      </c>
      <c r="Q24" s="180"/>
      <c r="R24" s="180"/>
      <c r="S24" s="76"/>
      <c r="T24" s="77"/>
      <c r="V24" s="146"/>
      <c r="W24" s="147"/>
    </row>
    <row r="25" spans="1:251" ht="18" customHeight="1" x14ac:dyDescent="0.25">
      <c r="A25" s="78"/>
      <c r="B25" s="79"/>
      <c r="C25" s="110" t="s">
        <v>16</v>
      </c>
      <c r="D25" s="110"/>
      <c r="E25" s="110"/>
      <c r="F25" s="110"/>
      <c r="G25" s="110"/>
      <c r="H25" s="55"/>
      <c r="I25" s="72"/>
      <c r="J25" s="73"/>
      <c r="K25" s="74"/>
      <c r="L25" s="173" t="str">
        <f>IF(I25=0," ",I25/$G$19)</f>
        <v xml:space="preserve"> </v>
      </c>
      <c r="M25" s="173"/>
      <c r="N25" s="173"/>
      <c r="O25" s="75"/>
      <c r="P25" s="174" t="str">
        <f t="shared" ref="P25:P38" si="0">IF(L25=" "," ",L25/$L$36)</f>
        <v xml:space="preserve"> </v>
      </c>
      <c r="Q25" s="174"/>
      <c r="R25" s="174"/>
      <c r="S25" s="76"/>
      <c r="T25" s="77"/>
    </row>
    <row r="26" spans="1:251" ht="18" customHeight="1" x14ac:dyDescent="0.25">
      <c r="A26" s="78"/>
      <c r="B26" s="79"/>
      <c r="C26" s="110" t="s">
        <v>8</v>
      </c>
      <c r="D26" s="110"/>
      <c r="E26" s="110"/>
      <c r="F26" s="110"/>
      <c r="G26" s="110"/>
      <c r="H26" s="55"/>
      <c r="I26" s="72"/>
      <c r="J26" s="73"/>
      <c r="K26" s="74"/>
      <c r="L26" s="173" t="str">
        <f>IF(I26=0," ",I26/$G$19)</f>
        <v xml:space="preserve"> </v>
      </c>
      <c r="M26" s="173"/>
      <c r="N26" s="173"/>
      <c r="O26" s="75"/>
      <c r="P26" s="174" t="str">
        <f t="shared" si="0"/>
        <v xml:space="preserve"> </v>
      </c>
      <c r="Q26" s="174"/>
      <c r="R26" s="174"/>
      <c r="S26" s="76"/>
      <c r="T26" s="77"/>
    </row>
    <row r="27" spans="1:251" ht="18" customHeight="1" x14ac:dyDescent="0.25">
      <c r="A27" s="78"/>
      <c r="B27" s="79"/>
      <c r="C27" s="110" t="s">
        <v>17</v>
      </c>
      <c r="D27" s="110"/>
      <c r="E27" s="110"/>
      <c r="F27" s="110"/>
      <c r="G27" s="110"/>
      <c r="H27" s="55"/>
      <c r="I27" s="72"/>
      <c r="J27" s="73"/>
      <c r="K27" s="74"/>
      <c r="L27" s="173" t="str">
        <f>IF(I27=0," ",I27/$G$19)</f>
        <v xml:space="preserve"> </v>
      </c>
      <c r="M27" s="173"/>
      <c r="N27" s="173"/>
      <c r="O27" s="75"/>
      <c r="P27" s="174" t="str">
        <f t="shared" si="0"/>
        <v xml:space="preserve"> </v>
      </c>
      <c r="Q27" s="174"/>
      <c r="R27" s="174"/>
      <c r="S27" s="76"/>
      <c r="T27" s="77"/>
    </row>
    <row r="28" spans="1:251" ht="18" customHeight="1" x14ac:dyDescent="0.25">
      <c r="A28" s="78"/>
      <c r="B28" s="79"/>
      <c r="C28" s="110" t="s">
        <v>18</v>
      </c>
      <c r="D28" s="110"/>
      <c r="E28" s="110"/>
      <c r="F28" s="110"/>
      <c r="G28" s="110"/>
      <c r="H28" s="55"/>
      <c r="I28" s="72"/>
      <c r="J28" s="73"/>
      <c r="K28" s="74"/>
      <c r="L28" s="173" t="str">
        <f>IF(I28=0," ",I28/$G$19)</f>
        <v xml:space="preserve"> </v>
      </c>
      <c r="M28" s="173"/>
      <c r="N28" s="173"/>
      <c r="O28" s="75"/>
      <c r="P28" s="174" t="str">
        <f t="shared" si="0"/>
        <v xml:space="preserve"> </v>
      </c>
      <c r="Q28" s="174"/>
      <c r="R28" s="174"/>
      <c r="S28" s="76"/>
      <c r="T28" s="77"/>
    </row>
    <row r="29" spans="1:251" ht="24.6" customHeight="1" thickBot="1" x14ac:dyDescent="0.3">
      <c r="A29" s="78"/>
      <c r="B29" s="80"/>
      <c r="C29" s="111" t="s">
        <v>19</v>
      </c>
      <c r="D29" s="111"/>
      <c r="E29" s="111"/>
      <c r="F29" s="111"/>
      <c r="G29" s="111"/>
      <c r="H29" s="55"/>
      <c r="I29" s="81">
        <f>SUM(I24:I28)</f>
        <v>0</v>
      </c>
      <c r="J29" s="73"/>
      <c r="K29" s="74"/>
      <c r="L29" s="175" t="e">
        <f>I29/G19</f>
        <v>#DIV/0!</v>
      </c>
      <c r="M29" s="175"/>
      <c r="N29" s="175"/>
      <c r="O29" s="75"/>
      <c r="P29" s="174" t="e">
        <f t="shared" si="0"/>
        <v>#DIV/0!</v>
      </c>
      <c r="Q29" s="174"/>
      <c r="R29" s="174"/>
      <c r="S29" s="76"/>
      <c r="T29" s="77"/>
    </row>
    <row r="30" spans="1:251" ht="18" customHeight="1" thickTop="1" x14ac:dyDescent="0.25">
      <c r="A30" s="78"/>
      <c r="B30" s="80"/>
      <c r="C30" s="110" t="s">
        <v>20</v>
      </c>
      <c r="D30" s="110"/>
      <c r="E30" s="110"/>
      <c r="F30" s="110"/>
      <c r="G30" s="110"/>
      <c r="H30" s="55"/>
      <c r="I30" s="82"/>
      <c r="J30" s="73"/>
      <c r="K30" s="74"/>
      <c r="L30" s="173" t="str">
        <f t="shared" ref="L30:L35" si="1">IF(I30=0," ",I30/$G$19)</f>
        <v xml:space="preserve"> </v>
      </c>
      <c r="M30" s="173"/>
      <c r="N30" s="173"/>
      <c r="O30" s="75"/>
      <c r="P30" s="177" t="str">
        <f t="shared" si="0"/>
        <v xml:space="preserve"> </v>
      </c>
      <c r="Q30" s="177"/>
      <c r="R30" s="177"/>
      <c r="S30" s="76"/>
      <c r="T30" s="77"/>
    </row>
    <row r="31" spans="1:251" ht="18" customHeight="1" x14ac:dyDescent="0.25">
      <c r="A31" s="78"/>
      <c r="B31" s="80"/>
      <c r="C31" s="110" t="s">
        <v>21</v>
      </c>
      <c r="D31" s="110"/>
      <c r="E31" s="110"/>
      <c r="F31" s="110"/>
      <c r="G31" s="110"/>
      <c r="H31" s="55"/>
      <c r="I31" s="82"/>
      <c r="J31" s="73"/>
      <c r="K31" s="74"/>
      <c r="L31" s="173" t="str">
        <f t="shared" si="1"/>
        <v xml:space="preserve"> </v>
      </c>
      <c r="M31" s="173"/>
      <c r="N31" s="173"/>
      <c r="O31" s="75"/>
      <c r="P31" s="174" t="str">
        <f t="shared" si="0"/>
        <v xml:space="preserve"> </v>
      </c>
      <c r="Q31" s="174"/>
      <c r="R31" s="174"/>
      <c r="S31" s="76"/>
      <c r="T31" s="77"/>
    </row>
    <row r="32" spans="1:251" ht="18" customHeight="1" x14ac:dyDescent="0.25">
      <c r="A32" s="78"/>
      <c r="B32" s="80"/>
      <c r="C32" s="110" t="s">
        <v>22</v>
      </c>
      <c r="D32" s="110"/>
      <c r="E32" s="110"/>
      <c r="F32" s="110"/>
      <c r="G32" s="110"/>
      <c r="H32" s="55"/>
      <c r="I32" s="82"/>
      <c r="J32" s="73"/>
      <c r="K32" s="74"/>
      <c r="L32" s="173" t="str">
        <f t="shared" si="1"/>
        <v xml:space="preserve"> </v>
      </c>
      <c r="M32" s="173"/>
      <c r="N32" s="173"/>
      <c r="O32" s="75"/>
      <c r="P32" s="174" t="str">
        <f t="shared" si="0"/>
        <v xml:space="preserve"> </v>
      </c>
      <c r="Q32" s="174"/>
      <c r="R32" s="174"/>
      <c r="S32" s="76"/>
      <c r="T32" s="77"/>
    </row>
    <row r="33" spans="1:20" ht="18" customHeight="1" x14ac:dyDescent="0.25">
      <c r="A33" s="78"/>
      <c r="B33" s="80"/>
      <c r="C33" s="110" t="s">
        <v>36</v>
      </c>
      <c r="D33" s="110"/>
      <c r="E33" s="110"/>
      <c r="F33" s="110"/>
      <c r="G33" s="110"/>
      <c r="H33" s="55"/>
      <c r="I33" s="82"/>
      <c r="J33" s="73"/>
      <c r="K33" s="74"/>
      <c r="L33" s="173" t="str">
        <f t="shared" si="1"/>
        <v xml:space="preserve"> </v>
      </c>
      <c r="M33" s="173"/>
      <c r="N33" s="173"/>
      <c r="O33" s="75"/>
      <c r="P33" s="174" t="str">
        <f t="shared" si="0"/>
        <v xml:space="preserve"> </v>
      </c>
      <c r="Q33" s="174"/>
      <c r="R33" s="174"/>
      <c r="S33" s="76"/>
      <c r="T33" s="77"/>
    </row>
    <row r="34" spans="1:20" ht="18" customHeight="1" x14ac:dyDescent="0.25">
      <c r="A34" s="78"/>
      <c r="B34" s="80"/>
      <c r="C34" s="110" t="s">
        <v>23</v>
      </c>
      <c r="D34" s="110"/>
      <c r="E34" s="110"/>
      <c r="F34" s="110"/>
      <c r="G34" s="110"/>
      <c r="H34" s="55"/>
      <c r="I34" s="82"/>
      <c r="J34" s="73"/>
      <c r="K34" s="74"/>
      <c r="L34" s="173" t="str">
        <f t="shared" si="1"/>
        <v xml:space="preserve"> </v>
      </c>
      <c r="M34" s="173"/>
      <c r="N34" s="173"/>
      <c r="O34" s="75"/>
      <c r="P34" s="174" t="str">
        <f t="shared" si="0"/>
        <v xml:space="preserve"> </v>
      </c>
      <c r="Q34" s="174"/>
      <c r="R34" s="174"/>
      <c r="S34" s="76"/>
      <c r="T34" s="77"/>
    </row>
    <row r="35" spans="1:20" ht="24.6" customHeight="1" x14ac:dyDescent="0.25">
      <c r="A35" s="78"/>
      <c r="B35" s="80"/>
      <c r="C35" s="110" t="s">
        <v>24</v>
      </c>
      <c r="D35" s="110"/>
      <c r="E35" s="110"/>
      <c r="F35" s="110"/>
      <c r="G35" s="110"/>
      <c r="H35" s="55"/>
      <c r="I35" s="82"/>
      <c r="J35" s="73"/>
      <c r="K35" s="74"/>
      <c r="L35" s="173" t="str">
        <f t="shared" si="1"/>
        <v xml:space="preserve"> </v>
      </c>
      <c r="M35" s="173"/>
      <c r="N35" s="173"/>
      <c r="O35" s="75"/>
      <c r="P35" s="174" t="str">
        <f t="shared" si="0"/>
        <v xml:space="preserve"> </v>
      </c>
      <c r="Q35" s="174"/>
      <c r="R35" s="174"/>
      <c r="S35" s="76"/>
      <c r="T35" s="77"/>
    </row>
    <row r="36" spans="1:20" ht="24.6" customHeight="1" thickBot="1" x14ac:dyDescent="0.3">
      <c r="A36" s="78"/>
      <c r="B36" s="80"/>
      <c r="C36" s="116" t="s">
        <v>26</v>
      </c>
      <c r="D36" s="116"/>
      <c r="E36" s="116"/>
      <c r="F36" s="116"/>
      <c r="G36" s="116"/>
      <c r="H36" s="116"/>
      <c r="I36" s="81">
        <f>SUM(I29:I35)</f>
        <v>0</v>
      </c>
      <c r="J36" s="73"/>
      <c r="K36" s="74"/>
      <c r="L36" s="175" t="e">
        <f>I36/G19</f>
        <v>#DIV/0!</v>
      </c>
      <c r="M36" s="176"/>
      <c r="N36" s="176"/>
      <c r="O36" s="75"/>
      <c r="P36" s="174" t="e">
        <f t="shared" si="0"/>
        <v>#DIV/0!</v>
      </c>
      <c r="Q36" s="174"/>
      <c r="R36" s="174"/>
      <c r="S36" s="76"/>
      <c r="T36" s="77"/>
    </row>
    <row r="37" spans="1:20" ht="24.6" customHeight="1" thickTop="1" x14ac:dyDescent="0.25">
      <c r="A37" s="78"/>
      <c r="B37" s="80"/>
      <c r="C37" s="116" t="s">
        <v>35</v>
      </c>
      <c r="D37" s="116"/>
      <c r="E37" s="116"/>
      <c r="F37" s="116"/>
      <c r="G37" s="116"/>
      <c r="H37" s="116"/>
      <c r="I37" s="82"/>
      <c r="J37" s="73"/>
      <c r="K37" s="74"/>
      <c r="L37" s="173" t="str">
        <f>IF(I37=0," ",I37/$G$19)</f>
        <v xml:space="preserve"> </v>
      </c>
      <c r="M37" s="173"/>
      <c r="N37" s="173"/>
      <c r="O37" s="75"/>
      <c r="P37" s="174" t="str">
        <f t="shared" si="0"/>
        <v xml:space="preserve"> </v>
      </c>
      <c r="Q37" s="174"/>
      <c r="R37" s="174"/>
      <c r="S37" s="76"/>
      <c r="T37" s="77"/>
    </row>
    <row r="38" spans="1:20" ht="24.6" customHeight="1" thickBot="1" x14ac:dyDescent="0.3">
      <c r="A38" s="78"/>
      <c r="B38" s="80"/>
      <c r="C38" s="111" t="s">
        <v>25</v>
      </c>
      <c r="D38" s="111"/>
      <c r="E38" s="111"/>
      <c r="F38" s="111"/>
      <c r="G38" s="111"/>
      <c r="H38" s="55"/>
      <c r="I38" s="81">
        <f>I36-I37</f>
        <v>0</v>
      </c>
      <c r="J38" s="73"/>
      <c r="K38" s="74"/>
      <c r="L38" s="175" t="e">
        <f>I38/G19</f>
        <v>#DIV/0!</v>
      </c>
      <c r="M38" s="176"/>
      <c r="N38" s="176"/>
      <c r="O38" s="75"/>
      <c r="P38" s="174" t="e">
        <f t="shared" si="0"/>
        <v>#DIV/0!</v>
      </c>
      <c r="Q38" s="174"/>
      <c r="R38" s="174"/>
      <c r="S38" s="76"/>
      <c r="T38" s="77"/>
    </row>
    <row r="39" spans="1:20" ht="12" thickTop="1" x14ac:dyDescent="0.2">
      <c r="A39" s="12"/>
      <c r="B39" s="1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37"/>
      <c r="Q39" s="37"/>
      <c r="R39" s="37"/>
      <c r="S39" s="2"/>
      <c r="T39" s="8"/>
    </row>
    <row r="40" spans="1:20" ht="10.199999999999999" customHeight="1" x14ac:dyDescent="0.2">
      <c r="A40" s="4"/>
      <c r="B40" s="5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8"/>
      <c r="Q40" s="38"/>
      <c r="R40" s="38"/>
      <c r="S40" s="3"/>
      <c r="T40" s="6"/>
    </row>
  </sheetData>
  <sheetProtection algorithmName="SHA-512" hashValue="lT3NKETmBaH3EFBaWUTCoGNF4jvsEsrzGbSkY+AMEWO6X3wpmB5h7cZZa1n0X5KfGoQCuuL6yvvQfrpZ8oiaTg==" saltValue="zzRTOY9Jp0+9CF1fhIOuwg==" spinCount="100000" sheet="1" formatRows="0" selectLockedCells="1"/>
  <mergeCells count="83">
    <mergeCell ref="A13:O13"/>
    <mergeCell ref="P13:T13"/>
    <mergeCell ref="A1:G3"/>
    <mergeCell ref="H3:T3"/>
    <mergeCell ref="A4:T7"/>
    <mergeCell ref="A8:T8"/>
    <mergeCell ref="A9:T9"/>
    <mergeCell ref="A10:I10"/>
    <mergeCell ref="J10:O10"/>
    <mergeCell ref="P10:T10"/>
    <mergeCell ref="A11:I11"/>
    <mergeCell ref="J11:O11"/>
    <mergeCell ref="P11:T11"/>
    <mergeCell ref="A12:O12"/>
    <mergeCell ref="P12:T12"/>
    <mergeCell ref="A14:T14"/>
    <mergeCell ref="A15:T15"/>
    <mergeCell ref="A16:G16"/>
    <mergeCell ref="H16:T16"/>
    <mergeCell ref="A17:G17"/>
    <mergeCell ref="H17:T17"/>
    <mergeCell ref="P18:T18"/>
    <mergeCell ref="P19:T19"/>
    <mergeCell ref="A20:T20"/>
    <mergeCell ref="A21:T21"/>
    <mergeCell ref="L22:T22"/>
    <mergeCell ref="A18:E18"/>
    <mergeCell ref="H18:I18"/>
    <mergeCell ref="J18:L18"/>
    <mergeCell ref="M18:O18"/>
    <mergeCell ref="A19:E19"/>
    <mergeCell ref="H19:I19"/>
    <mergeCell ref="J19:L19"/>
    <mergeCell ref="M19:O19"/>
    <mergeCell ref="A23:G23"/>
    <mergeCell ref="L23:N23"/>
    <mergeCell ref="P23:R23"/>
    <mergeCell ref="C24:G24"/>
    <mergeCell ref="L24:N24"/>
    <mergeCell ref="P24:R24"/>
    <mergeCell ref="V24:W24"/>
    <mergeCell ref="C25:G25"/>
    <mergeCell ref="L25:N25"/>
    <mergeCell ref="P25:R25"/>
    <mergeCell ref="C26:G26"/>
    <mergeCell ref="L26:N26"/>
    <mergeCell ref="P26:R26"/>
    <mergeCell ref="C27:G27"/>
    <mergeCell ref="L27:N27"/>
    <mergeCell ref="P27:R27"/>
    <mergeCell ref="C28:G28"/>
    <mergeCell ref="L28:N28"/>
    <mergeCell ref="P28:R28"/>
    <mergeCell ref="C29:G29"/>
    <mergeCell ref="L29:N29"/>
    <mergeCell ref="P29:R29"/>
    <mergeCell ref="C30:G30"/>
    <mergeCell ref="P30:R30"/>
    <mergeCell ref="L30:N30"/>
    <mergeCell ref="C31:G31"/>
    <mergeCell ref="P31:R31"/>
    <mergeCell ref="C32:G32"/>
    <mergeCell ref="P32:R32"/>
    <mergeCell ref="L34:N34"/>
    <mergeCell ref="P34:R34"/>
    <mergeCell ref="L31:N31"/>
    <mergeCell ref="L32:N32"/>
    <mergeCell ref="L33:N33"/>
    <mergeCell ref="C33:G33"/>
    <mergeCell ref="P33:R33"/>
    <mergeCell ref="C34:G34"/>
    <mergeCell ref="C35:G35"/>
    <mergeCell ref="L35:N35"/>
    <mergeCell ref="P35:R35"/>
    <mergeCell ref="P38:R38"/>
    <mergeCell ref="L38:N38"/>
    <mergeCell ref="C38:G38"/>
    <mergeCell ref="C36:H36"/>
    <mergeCell ref="L36:N36"/>
    <mergeCell ref="P36:R36"/>
    <mergeCell ref="C37:H37"/>
    <mergeCell ref="L37:N37"/>
    <mergeCell ref="P37:R37"/>
  </mergeCells>
  <conditionalFormatting sqref="H19 J19">
    <cfRule type="cellIs" dxfId="1" priority="1" stopIfTrue="1" operator="lessThan">
      <formula>1</formula>
    </cfRule>
  </conditionalFormatting>
  <pageMargins left="0.19685039370078741" right="0" top="0.11811023622047245" bottom="0.19685039370078741" header="3.937007874015748E-2" footer="0.19685039370078741"/>
  <pageSetup paperSize="9" scale="9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B41CA-7452-4923-95C4-66AC000A73DA}">
  <dimension ref="A1:IQ43"/>
  <sheetViews>
    <sheetView zoomScaleNormal="100" workbookViewId="0">
      <selection activeCell="A11" sqref="A11:I11"/>
    </sheetView>
  </sheetViews>
  <sheetFormatPr defaultColWidth="9.109375" defaultRowHeight="11.4" x14ac:dyDescent="0.2"/>
  <cols>
    <col min="1" max="1" width="2.88671875" style="9" customWidth="1"/>
    <col min="2" max="2" width="0.44140625" style="9" customWidth="1"/>
    <col min="3" max="3" width="11.6640625" style="7" customWidth="1"/>
    <col min="4" max="4" width="1.88671875" style="7" customWidth="1"/>
    <col min="5" max="5" width="1.6640625" style="7" customWidth="1"/>
    <col min="6" max="6" width="16.6640625" style="7" customWidth="1"/>
    <col min="7" max="7" width="14.33203125" style="7" customWidth="1"/>
    <col min="8" max="8" width="5" style="7" customWidth="1"/>
    <col min="9" max="9" width="12.33203125" style="7" customWidth="1"/>
    <col min="10" max="10" width="3" style="7" customWidth="1"/>
    <col min="11" max="11" width="1.33203125" style="7" customWidth="1"/>
    <col min="12" max="12" width="6" style="7" customWidth="1"/>
    <col min="13" max="13" width="1" style="7" customWidth="1"/>
    <col min="14" max="14" width="7" style="7" customWidth="1"/>
    <col min="15" max="15" width="4.33203125" style="7" customWidth="1"/>
    <col min="16" max="16" width="1.6640625" style="7" customWidth="1"/>
    <col min="17" max="17" width="3" style="7" customWidth="1"/>
    <col min="18" max="18" width="3.33203125" style="7" customWidth="1"/>
    <col min="19" max="19" width="3" style="7" customWidth="1"/>
    <col min="20" max="20" width="5.109375" style="7" customWidth="1"/>
    <col min="21" max="21" width="9.109375" style="7"/>
    <col min="22" max="22" width="28.44140625" style="7" customWidth="1"/>
    <col min="23" max="55" width="9.109375" style="7"/>
    <col min="56" max="16384" width="9.109375" style="1"/>
  </cols>
  <sheetData>
    <row r="1" spans="1:251" customFormat="1" ht="14.25" customHeight="1" x14ac:dyDescent="0.25">
      <c r="A1" s="117"/>
      <c r="B1" s="117"/>
      <c r="C1" s="117"/>
      <c r="D1" s="117"/>
      <c r="E1" s="117"/>
      <c r="F1" s="117"/>
      <c r="G1" s="117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</row>
    <row r="2" spans="1:251" customFormat="1" ht="15.6" customHeight="1" x14ac:dyDescent="0.3">
      <c r="A2" s="117"/>
      <c r="B2" s="117"/>
      <c r="C2" s="117"/>
      <c r="D2" s="117"/>
      <c r="E2" s="117"/>
      <c r="F2" s="117"/>
      <c r="G2" s="117"/>
      <c r="H2" s="47" t="s">
        <v>1</v>
      </c>
      <c r="I2" s="15"/>
      <c r="J2" s="15"/>
      <c r="K2" s="14"/>
      <c r="L2" s="14"/>
      <c r="M2" s="14"/>
      <c r="N2" s="14"/>
      <c r="O2" s="14"/>
      <c r="P2" s="14"/>
      <c r="Q2" s="15"/>
      <c r="R2" s="15"/>
      <c r="S2" s="15"/>
      <c r="T2" s="14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</row>
    <row r="3" spans="1:251" customFormat="1" ht="36.6" customHeight="1" x14ac:dyDescent="0.2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2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</row>
    <row r="4" spans="1:251" customFormat="1" ht="15.6" customHeight="1" x14ac:dyDescent="0.25">
      <c r="A4" s="118" t="s">
        <v>52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2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</row>
    <row r="5" spans="1:251" customFormat="1" ht="15.75" customHeight="1" x14ac:dyDescent="0.25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2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</row>
    <row r="6" spans="1:251" customFormat="1" ht="15.75" customHeight="1" x14ac:dyDescent="0.25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2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</row>
    <row r="7" spans="1:251" customFormat="1" ht="25.8" customHeight="1" x14ac:dyDescent="0.2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</row>
    <row r="8" spans="1:251" customFormat="1" ht="22.2" customHeight="1" x14ac:dyDescent="0.25">
      <c r="A8" s="144" t="s">
        <v>53</v>
      </c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</row>
    <row r="9" spans="1:251" customFormat="1" ht="9" customHeight="1" x14ac:dyDescent="0.25">
      <c r="A9" s="188"/>
      <c r="B9" s="188"/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</row>
    <row r="10" spans="1:251" customFormat="1" ht="17.399999999999999" customHeight="1" x14ac:dyDescent="0.25">
      <c r="A10" s="86" t="s">
        <v>10</v>
      </c>
      <c r="B10" s="139"/>
      <c r="C10" s="139"/>
      <c r="D10" s="139"/>
      <c r="E10" s="139"/>
      <c r="F10" s="139"/>
      <c r="G10" s="139"/>
      <c r="H10" s="139"/>
      <c r="I10" s="140"/>
      <c r="J10" s="141" t="s">
        <v>11</v>
      </c>
      <c r="K10" s="142"/>
      <c r="L10" s="142"/>
      <c r="M10" s="142"/>
      <c r="N10" s="142"/>
      <c r="O10" s="143"/>
      <c r="P10" s="86" t="s">
        <v>3</v>
      </c>
      <c r="Q10" s="139"/>
      <c r="R10" s="139"/>
      <c r="S10" s="139"/>
      <c r="T10" s="140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</row>
    <row r="11" spans="1:251" customFormat="1" ht="22.2" customHeight="1" x14ac:dyDescent="0.25">
      <c r="A11" s="135"/>
      <c r="B11" s="136"/>
      <c r="C11" s="136"/>
      <c r="D11" s="136"/>
      <c r="E11" s="136"/>
      <c r="F11" s="136"/>
      <c r="G11" s="136"/>
      <c r="H11" s="136"/>
      <c r="I11" s="137"/>
      <c r="J11" s="132"/>
      <c r="K11" s="133"/>
      <c r="L11" s="133"/>
      <c r="M11" s="133"/>
      <c r="N11" s="133"/>
      <c r="O11" s="134"/>
      <c r="P11" s="120"/>
      <c r="Q11" s="121"/>
      <c r="R11" s="121"/>
      <c r="S11" s="121"/>
      <c r="T11" s="122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</row>
    <row r="12" spans="1:251" customFormat="1" ht="13.95" customHeight="1" x14ac:dyDescent="0.25">
      <c r="A12" s="129" t="s">
        <v>4</v>
      </c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1"/>
      <c r="P12" s="129" t="s">
        <v>0</v>
      </c>
      <c r="Q12" s="130"/>
      <c r="R12" s="130"/>
      <c r="S12" s="130"/>
      <c r="T12" s="131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</row>
    <row r="13" spans="1:251" customFormat="1" ht="22.2" customHeight="1" x14ac:dyDescent="0.25">
      <c r="A13" s="135"/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7"/>
      <c r="P13" s="120"/>
      <c r="Q13" s="121"/>
      <c r="R13" s="121"/>
      <c r="S13" s="121"/>
      <c r="T13" s="122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</row>
    <row r="14" spans="1:251" customFormat="1" ht="13.95" customHeight="1" x14ac:dyDescent="0.25">
      <c r="A14" s="129" t="s">
        <v>14</v>
      </c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1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</row>
    <row r="15" spans="1:251" customFormat="1" ht="22.2" customHeight="1" x14ac:dyDescent="0.25">
      <c r="A15" s="135"/>
      <c r="B15" s="136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</row>
    <row r="16" spans="1:251" customFormat="1" ht="13.95" customHeight="1" x14ac:dyDescent="0.25">
      <c r="A16" s="129" t="s">
        <v>2</v>
      </c>
      <c r="B16" s="130"/>
      <c r="C16" s="130"/>
      <c r="D16" s="130"/>
      <c r="E16" s="130"/>
      <c r="F16" s="130"/>
      <c r="G16" s="131"/>
      <c r="H16" s="129" t="s">
        <v>13</v>
      </c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1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</row>
    <row r="17" spans="1:251" customFormat="1" ht="22.2" customHeight="1" x14ac:dyDescent="0.25">
      <c r="A17" s="123"/>
      <c r="B17" s="124"/>
      <c r="C17" s="124"/>
      <c r="D17" s="124"/>
      <c r="E17" s="124"/>
      <c r="F17" s="124"/>
      <c r="G17" s="125"/>
      <c r="H17" s="126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8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</row>
    <row r="18" spans="1:251" customFormat="1" ht="28.95" customHeight="1" x14ac:dyDescent="0.25">
      <c r="A18" s="141" t="s">
        <v>31</v>
      </c>
      <c r="B18" s="142"/>
      <c r="C18" s="142"/>
      <c r="D18" s="142"/>
      <c r="E18" s="143"/>
      <c r="F18" s="50" t="s">
        <v>29</v>
      </c>
      <c r="G18" s="63" t="s">
        <v>30</v>
      </c>
      <c r="H18" s="141" t="s">
        <v>5</v>
      </c>
      <c r="I18" s="143"/>
      <c r="J18" s="141" t="s">
        <v>12</v>
      </c>
      <c r="K18" s="142"/>
      <c r="L18" s="143"/>
      <c r="M18" s="141" t="s">
        <v>40</v>
      </c>
      <c r="N18" s="142"/>
      <c r="O18" s="143"/>
      <c r="P18" s="141" t="s">
        <v>39</v>
      </c>
      <c r="Q18" s="142"/>
      <c r="R18" s="142"/>
      <c r="S18" s="181"/>
      <c r="T18" s="182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</row>
    <row r="19" spans="1:251" s="11" customFormat="1" ht="22.2" customHeight="1" x14ac:dyDescent="0.25">
      <c r="A19" s="157">
        <f>Erityisasuminen!A19</f>
        <v>0</v>
      </c>
      <c r="B19" s="158"/>
      <c r="C19" s="158"/>
      <c r="D19" s="158"/>
      <c r="E19" s="159"/>
      <c r="F19" s="54">
        <f>'Tavallinen asuminen'!F21+Erityisasuminen!F19</f>
        <v>0</v>
      </c>
      <c r="G19" s="54">
        <f>'Tavallinen asuminen'!G21+Erityisasuminen!G19</f>
        <v>0</v>
      </c>
      <c r="H19" s="195">
        <f>'Tavallinen asuminen'!H21+Erityisasuminen!H19</f>
        <v>0</v>
      </c>
      <c r="I19" s="196"/>
      <c r="J19" s="160" t="e">
        <f>+G19/H19</f>
        <v>#DIV/0!</v>
      </c>
      <c r="K19" s="161"/>
      <c r="L19" s="162"/>
      <c r="M19" s="157">
        <f>'Tavallinen asuminen'!M21+Erityisasuminen!M19</f>
        <v>0</v>
      </c>
      <c r="N19" s="158"/>
      <c r="O19" s="159"/>
      <c r="P19" s="169">
        <f>G19+M19</f>
        <v>0</v>
      </c>
      <c r="Q19" s="170"/>
      <c r="R19" s="170"/>
      <c r="S19" s="171"/>
      <c r="T19" s="172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</row>
    <row r="20" spans="1:251" customFormat="1" ht="15" customHeight="1" x14ac:dyDescent="0.25">
      <c r="A20" s="185"/>
      <c r="B20" s="185"/>
      <c r="C20" s="185"/>
      <c r="D20" s="185"/>
      <c r="E20" s="185"/>
      <c r="F20" s="185"/>
      <c r="G20" s="185"/>
      <c r="H20" s="185"/>
      <c r="I20" s="185"/>
      <c r="J20" s="185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2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</row>
    <row r="21" spans="1:251" customFormat="1" ht="18" customHeight="1" x14ac:dyDescent="0.25">
      <c r="A21" s="152" t="s">
        <v>32</v>
      </c>
      <c r="B21" s="152"/>
      <c r="C21" s="152"/>
      <c r="D21" s="152"/>
      <c r="E21" s="152"/>
      <c r="F21" s="152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  <c r="R21" s="152"/>
      <c r="S21" s="152"/>
      <c r="T21" s="152"/>
      <c r="U21" s="2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</row>
    <row r="22" spans="1:251" customFormat="1" ht="10.199999999999999" customHeight="1" x14ac:dyDescent="0.25">
      <c r="A22" s="16"/>
      <c r="B22" s="30"/>
      <c r="C22" s="32"/>
      <c r="D22" s="32"/>
      <c r="E22" s="32"/>
      <c r="F22" s="32"/>
      <c r="G22" s="32"/>
      <c r="H22" s="32"/>
      <c r="I22" s="17"/>
      <c r="J22" s="31"/>
      <c r="K22" s="30"/>
      <c r="L22" s="163"/>
      <c r="M22" s="163"/>
      <c r="N22" s="163"/>
      <c r="O22" s="163"/>
      <c r="P22" s="163"/>
      <c r="Q22" s="163"/>
      <c r="R22" s="163"/>
      <c r="S22" s="163"/>
      <c r="T22" s="164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</row>
    <row r="23" spans="1:251" customFormat="1" ht="19.95" customHeight="1" x14ac:dyDescent="0.25">
      <c r="A23" s="178"/>
      <c r="B23" s="179"/>
      <c r="C23" s="179"/>
      <c r="D23" s="179"/>
      <c r="E23" s="179"/>
      <c r="F23" s="179"/>
      <c r="G23" s="179"/>
      <c r="H23" s="69"/>
      <c r="I23" s="62" t="s">
        <v>9</v>
      </c>
      <c r="J23" s="59"/>
      <c r="K23" s="60"/>
      <c r="L23" s="156" t="s">
        <v>38</v>
      </c>
      <c r="M23" s="156"/>
      <c r="N23" s="156"/>
      <c r="O23" s="61"/>
      <c r="P23" s="194" t="s">
        <v>7</v>
      </c>
      <c r="Q23" s="194"/>
      <c r="R23" s="194"/>
      <c r="S23" s="39"/>
      <c r="T23" s="20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</row>
    <row r="24" spans="1:251" ht="18" customHeight="1" x14ac:dyDescent="0.25">
      <c r="A24" s="71"/>
      <c r="B24" s="59"/>
      <c r="C24" s="110" t="s">
        <v>15</v>
      </c>
      <c r="D24" s="110"/>
      <c r="E24" s="110"/>
      <c r="F24" s="110"/>
      <c r="G24" s="110"/>
      <c r="H24" s="55"/>
      <c r="I24" s="72">
        <f>'Tavallinen asuminen'!I26+Erityisasuminen!I24</f>
        <v>0</v>
      </c>
      <c r="J24" s="73"/>
      <c r="K24" s="74"/>
      <c r="L24" s="173" t="e">
        <f>I24/P19</f>
        <v>#DIV/0!</v>
      </c>
      <c r="M24" s="173"/>
      <c r="N24" s="173"/>
      <c r="O24" s="75"/>
      <c r="P24" s="180" t="e">
        <f>IF(L24=0," ",L24/$L$36)</f>
        <v>#DIV/0!</v>
      </c>
      <c r="Q24" s="180"/>
      <c r="R24" s="180"/>
      <c r="S24" s="40"/>
      <c r="T24" s="29"/>
      <c r="V24" s="146"/>
      <c r="W24" s="147"/>
    </row>
    <row r="25" spans="1:251" ht="18" customHeight="1" x14ac:dyDescent="0.25">
      <c r="A25" s="78"/>
      <c r="B25" s="79"/>
      <c r="C25" s="110" t="s">
        <v>16</v>
      </c>
      <c r="D25" s="110"/>
      <c r="E25" s="110"/>
      <c r="F25" s="110"/>
      <c r="G25" s="110"/>
      <c r="H25" s="55"/>
      <c r="I25" s="72">
        <f>'Tavallinen asuminen'!I27+Erityisasuminen!I25</f>
        <v>0</v>
      </c>
      <c r="J25" s="73"/>
      <c r="K25" s="74"/>
      <c r="L25" s="173" t="str">
        <f>IF(I25=0," ",I25/$P$19)</f>
        <v xml:space="preserve"> </v>
      </c>
      <c r="M25" s="173"/>
      <c r="N25" s="173"/>
      <c r="O25" s="75"/>
      <c r="P25" s="189" t="str">
        <f>IF(L25=" "," ",L25/$L$36)</f>
        <v xml:space="preserve"> </v>
      </c>
      <c r="Q25" s="189"/>
      <c r="R25" s="189"/>
      <c r="S25" s="40"/>
      <c r="T25" s="29"/>
    </row>
    <row r="26" spans="1:251" ht="18" customHeight="1" x14ac:dyDescent="0.25">
      <c r="A26" s="78"/>
      <c r="B26" s="79"/>
      <c r="C26" s="110" t="s">
        <v>8</v>
      </c>
      <c r="D26" s="110"/>
      <c r="E26" s="110"/>
      <c r="F26" s="110"/>
      <c r="G26" s="110"/>
      <c r="H26" s="55"/>
      <c r="I26" s="72">
        <f>'Tavallinen asuminen'!I28+Erityisasuminen!I26</f>
        <v>0</v>
      </c>
      <c r="J26" s="73"/>
      <c r="K26" s="74"/>
      <c r="L26" s="173" t="str">
        <f>IF(I26=0," ",I26/$P$19)</f>
        <v xml:space="preserve"> </v>
      </c>
      <c r="M26" s="173"/>
      <c r="N26" s="173"/>
      <c r="O26" s="75"/>
      <c r="P26" s="189" t="str">
        <f t="shared" ref="P26:P28" si="0">IF(L26=" "," ",L26/$L$36)</f>
        <v xml:space="preserve"> </v>
      </c>
      <c r="Q26" s="189"/>
      <c r="R26" s="189"/>
      <c r="S26" s="40"/>
      <c r="T26" s="29"/>
    </row>
    <row r="27" spans="1:251" ht="18" customHeight="1" x14ac:dyDescent="0.25">
      <c r="A27" s="78"/>
      <c r="B27" s="79"/>
      <c r="C27" s="110" t="s">
        <v>17</v>
      </c>
      <c r="D27" s="110"/>
      <c r="E27" s="110"/>
      <c r="F27" s="110"/>
      <c r="G27" s="110"/>
      <c r="H27" s="55"/>
      <c r="I27" s="72">
        <f>'Tavallinen asuminen'!I29+Erityisasuminen!I27</f>
        <v>0</v>
      </c>
      <c r="J27" s="73"/>
      <c r="K27" s="74"/>
      <c r="L27" s="173" t="str">
        <f>IF(I27=0," ",I27/$P$19)</f>
        <v xml:space="preserve"> </v>
      </c>
      <c r="M27" s="173"/>
      <c r="N27" s="173"/>
      <c r="O27" s="75"/>
      <c r="P27" s="189" t="str">
        <f t="shared" si="0"/>
        <v xml:space="preserve"> </v>
      </c>
      <c r="Q27" s="189"/>
      <c r="R27" s="189"/>
      <c r="S27" s="40"/>
      <c r="T27" s="29"/>
    </row>
    <row r="28" spans="1:251" ht="18" customHeight="1" x14ac:dyDescent="0.25">
      <c r="A28" s="78"/>
      <c r="B28" s="79"/>
      <c r="C28" s="110" t="s">
        <v>18</v>
      </c>
      <c r="D28" s="110"/>
      <c r="E28" s="110"/>
      <c r="F28" s="110"/>
      <c r="G28" s="110"/>
      <c r="H28" s="55"/>
      <c r="I28" s="72">
        <f>'Tavallinen asuminen'!I30+Erityisasuminen!I28</f>
        <v>0</v>
      </c>
      <c r="J28" s="73"/>
      <c r="K28" s="74"/>
      <c r="L28" s="173" t="str">
        <f>IF(I28=0," ",I28/$P$19)</f>
        <v xml:space="preserve"> </v>
      </c>
      <c r="M28" s="173"/>
      <c r="N28" s="173"/>
      <c r="O28" s="75"/>
      <c r="P28" s="189" t="str">
        <f t="shared" si="0"/>
        <v xml:space="preserve"> </v>
      </c>
      <c r="Q28" s="189"/>
      <c r="R28" s="189"/>
      <c r="S28" s="40"/>
      <c r="T28" s="29"/>
    </row>
    <row r="29" spans="1:251" ht="24.6" customHeight="1" thickBot="1" x14ac:dyDescent="0.3">
      <c r="A29" s="78"/>
      <c r="B29" s="80"/>
      <c r="C29" s="111" t="s">
        <v>19</v>
      </c>
      <c r="D29" s="111"/>
      <c r="E29" s="111"/>
      <c r="F29" s="111"/>
      <c r="G29" s="111"/>
      <c r="H29" s="55"/>
      <c r="I29" s="81">
        <f>SUM(I24:I28)</f>
        <v>0</v>
      </c>
      <c r="J29" s="73"/>
      <c r="K29" s="74"/>
      <c r="L29" s="175" t="e">
        <f>I29/P19</f>
        <v>#DIV/0!</v>
      </c>
      <c r="M29" s="176"/>
      <c r="N29" s="176"/>
      <c r="O29" s="75"/>
      <c r="P29" s="189" t="e">
        <f>IF(L29=0," ",L29/$L$36)</f>
        <v>#DIV/0!</v>
      </c>
      <c r="Q29" s="189"/>
      <c r="R29" s="189"/>
      <c r="S29" s="40"/>
      <c r="T29" s="29"/>
    </row>
    <row r="30" spans="1:251" ht="18" customHeight="1" thickTop="1" x14ac:dyDescent="0.25">
      <c r="A30" s="78"/>
      <c r="B30" s="80"/>
      <c r="C30" s="110" t="s">
        <v>20</v>
      </c>
      <c r="D30" s="110"/>
      <c r="E30" s="110"/>
      <c r="F30" s="110"/>
      <c r="G30" s="110"/>
      <c r="H30" s="55"/>
      <c r="I30" s="72">
        <f>'Tavallinen asuminen'!I32+Erityisasuminen!I30</f>
        <v>0</v>
      </c>
      <c r="J30" s="73"/>
      <c r="K30" s="74"/>
      <c r="L30" s="173" t="str">
        <f t="shared" ref="L30:L35" si="1">IF(I30=0," ",I30/$P$19)</f>
        <v xml:space="preserve"> </v>
      </c>
      <c r="M30" s="173"/>
      <c r="N30" s="173"/>
      <c r="O30" s="75"/>
      <c r="P30" s="189" t="str">
        <f t="shared" ref="P30:P35" si="2">IF(L30=" "," ",L30/$L$38)</f>
        <v xml:space="preserve"> </v>
      </c>
      <c r="Q30" s="189"/>
      <c r="R30" s="189"/>
      <c r="S30" s="40"/>
      <c r="T30" s="29"/>
    </row>
    <row r="31" spans="1:251" ht="18" customHeight="1" x14ac:dyDescent="0.25">
      <c r="A31" s="78"/>
      <c r="B31" s="80"/>
      <c r="C31" s="110" t="s">
        <v>21</v>
      </c>
      <c r="D31" s="110"/>
      <c r="E31" s="110"/>
      <c r="F31" s="110"/>
      <c r="G31" s="110"/>
      <c r="H31" s="55"/>
      <c r="I31" s="72">
        <f>'Tavallinen asuminen'!I33+Erityisasuminen!I31</f>
        <v>0</v>
      </c>
      <c r="J31" s="73"/>
      <c r="K31" s="74"/>
      <c r="L31" s="173" t="str">
        <f t="shared" si="1"/>
        <v xml:space="preserve"> </v>
      </c>
      <c r="M31" s="173"/>
      <c r="N31" s="173"/>
      <c r="O31" s="75"/>
      <c r="P31" s="189" t="str">
        <f t="shared" si="2"/>
        <v xml:space="preserve"> </v>
      </c>
      <c r="Q31" s="189"/>
      <c r="R31" s="189"/>
      <c r="S31" s="40"/>
      <c r="T31" s="29"/>
    </row>
    <row r="32" spans="1:251" ht="18" customHeight="1" x14ac:dyDescent="0.25">
      <c r="A32" s="78"/>
      <c r="B32" s="80"/>
      <c r="C32" s="110" t="s">
        <v>22</v>
      </c>
      <c r="D32" s="110"/>
      <c r="E32" s="110"/>
      <c r="F32" s="110"/>
      <c r="G32" s="110"/>
      <c r="H32" s="55"/>
      <c r="I32" s="72">
        <f>'Tavallinen asuminen'!I34+Erityisasuminen!I32</f>
        <v>0</v>
      </c>
      <c r="J32" s="73"/>
      <c r="K32" s="74"/>
      <c r="L32" s="173" t="str">
        <f t="shared" si="1"/>
        <v xml:space="preserve"> </v>
      </c>
      <c r="M32" s="173"/>
      <c r="N32" s="173"/>
      <c r="O32" s="75"/>
      <c r="P32" s="189" t="str">
        <f t="shared" si="2"/>
        <v xml:space="preserve"> </v>
      </c>
      <c r="Q32" s="189"/>
      <c r="R32" s="189"/>
      <c r="S32" s="40"/>
      <c r="T32" s="29"/>
    </row>
    <row r="33" spans="1:20" ht="18" customHeight="1" x14ac:dyDescent="0.25">
      <c r="A33" s="78"/>
      <c r="B33" s="80"/>
      <c r="C33" s="110" t="s">
        <v>36</v>
      </c>
      <c r="D33" s="110"/>
      <c r="E33" s="110"/>
      <c r="F33" s="110"/>
      <c r="G33" s="110"/>
      <c r="H33" s="55"/>
      <c r="I33" s="72">
        <f>'Tavallinen asuminen'!I35+Erityisasuminen!I33</f>
        <v>0</v>
      </c>
      <c r="J33" s="73"/>
      <c r="K33" s="74"/>
      <c r="L33" s="173" t="str">
        <f t="shared" si="1"/>
        <v xml:space="preserve"> </v>
      </c>
      <c r="M33" s="173"/>
      <c r="N33" s="173"/>
      <c r="O33" s="75"/>
      <c r="P33" s="189" t="str">
        <f>IF(L33=" "," ",L33/$L$38)</f>
        <v xml:space="preserve"> </v>
      </c>
      <c r="Q33" s="189"/>
      <c r="R33" s="189"/>
      <c r="S33" s="40"/>
      <c r="T33" s="29"/>
    </row>
    <row r="34" spans="1:20" ht="18" customHeight="1" x14ac:dyDescent="0.25">
      <c r="A34" s="78"/>
      <c r="B34" s="80"/>
      <c r="C34" s="110" t="s">
        <v>23</v>
      </c>
      <c r="D34" s="110"/>
      <c r="E34" s="110"/>
      <c r="F34" s="110"/>
      <c r="G34" s="110"/>
      <c r="H34" s="55"/>
      <c r="I34" s="72">
        <f>'Tavallinen asuminen'!I36+Erityisasuminen!I34</f>
        <v>0</v>
      </c>
      <c r="J34" s="73"/>
      <c r="K34" s="74"/>
      <c r="L34" s="173" t="str">
        <f t="shared" si="1"/>
        <v xml:space="preserve"> </v>
      </c>
      <c r="M34" s="173"/>
      <c r="N34" s="173"/>
      <c r="O34" s="75"/>
      <c r="P34" s="189" t="str">
        <f t="shared" si="2"/>
        <v xml:space="preserve"> </v>
      </c>
      <c r="Q34" s="189"/>
      <c r="R34" s="189"/>
      <c r="S34" s="40"/>
      <c r="T34" s="29"/>
    </row>
    <row r="35" spans="1:20" ht="24.6" customHeight="1" x14ac:dyDescent="0.25">
      <c r="A35" s="78"/>
      <c r="B35" s="80"/>
      <c r="C35" s="110" t="s">
        <v>24</v>
      </c>
      <c r="D35" s="110"/>
      <c r="E35" s="110"/>
      <c r="F35" s="110"/>
      <c r="G35" s="110"/>
      <c r="H35" s="55"/>
      <c r="I35" s="72">
        <f>'Tavallinen asuminen'!I37+Erityisasuminen!I35</f>
        <v>0</v>
      </c>
      <c r="J35" s="73"/>
      <c r="K35" s="74"/>
      <c r="L35" s="173" t="str">
        <f t="shared" si="1"/>
        <v xml:space="preserve"> </v>
      </c>
      <c r="M35" s="173"/>
      <c r="N35" s="173"/>
      <c r="O35" s="75"/>
      <c r="P35" s="189" t="str">
        <f t="shared" si="2"/>
        <v xml:space="preserve"> </v>
      </c>
      <c r="Q35" s="189"/>
      <c r="R35" s="189"/>
      <c r="S35" s="40"/>
      <c r="T35" s="29"/>
    </row>
    <row r="36" spans="1:20" ht="24.6" customHeight="1" thickBot="1" x14ac:dyDescent="0.3">
      <c r="A36" s="78"/>
      <c r="B36" s="80"/>
      <c r="C36" s="116" t="s">
        <v>26</v>
      </c>
      <c r="D36" s="116"/>
      <c r="E36" s="116"/>
      <c r="F36" s="116"/>
      <c r="G36" s="116"/>
      <c r="H36" s="116"/>
      <c r="I36" s="81">
        <f>SUM(I29:I35)</f>
        <v>0</v>
      </c>
      <c r="J36" s="73"/>
      <c r="K36" s="74"/>
      <c r="L36" s="175" t="e">
        <f>I36/P19</f>
        <v>#DIV/0!</v>
      </c>
      <c r="M36" s="176"/>
      <c r="N36" s="176"/>
      <c r="O36" s="75"/>
      <c r="P36" s="189" t="e">
        <f>IF(L36=" "," ",L36/$L$36)</f>
        <v>#DIV/0!</v>
      </c>
      <c r="Q36" s="193"/>
      <c r="R36" s="193"/>
      <c r="S36" s="40"/>
      <c r="T36" s="29"/>
    </row>
    <row r="37" spans="1:20" ht="30.6" customHeight="1" thickTop="1" x14ac:dyDescent="0.25">
      <c r="A37" s="78"/>
      <c r="B37" s="80"/>
      <c r="C37" s="116" t="s">
        <v>35</v>
      </c>
      <c r="D37" s="116"/>
      <c r="E37" s="116"/>
      <c r="F37" s="116"/>
      <c r="G37" s="116"/>
      <c r="H37" s="116"/>
      <c r="I37" s="72"/>
      <c r="J37" s="73"/>
      <c r="K37" s="74"/>
      <c r="L37" s="173" t="str">
        <f>IF(I37=0," ",I37/$P$19)</f>
        <v xml:space="preserve"> </v>
      </c>
      <c r="M37" s="173"/>
      <c r="N37" s="173"/>
      <c r="O37" s="75"/>
      <c r="P37" s="189" t="str">
        <f>IF(L37=" "," ",L37/$L$36)</f>
        <v xml:space="preserve"> </v>
      </c>
      <c r="Q37" s="189"/>
      <c r="R37" s="189"/>
      <c r="S37" s="40"/>
      <c r="T37" s="29"/>
    </row>
    <row r="38" spans="1:20" ht="24.6" customHeight="1" thickBot="1" x14ac:dyDescent="0.3">
      <c r="A38" s="78"/>
      <c r="B38" s="80"/>
      <c r="C38" s="116" t="s">
        <v>25</v>
      </c>
      <c r="D38" s="190"/>
      <c r="E38" s="190"/>
      <c r="F38" s="190"/>
      <c r="G38" s="190"/>
      <c r="H38" s="57"/>
      <c r="I38" s="81">
        <f>I36-I37</f>
        <v>0</v>
      </c>
      <c r="J38" s="73"/>
      <c r="K38" s="74"/>
      <c r="L38" s="175" t="e">
        <f>I38/P19</f>
        <v>#DIV/0!</v>
      </c>
      <c r="M38" s="176"/>
      <c r="N38" s="176"/>
      <c r="O38" s="75"/>
      <c r="P38" s="189" t="e">
        <f>IF(L38=0," ",L38/$L$36)</f>
        <v>#DIV/0!</v>
      </c>
      <c r="Q38" s="189"/>
      <c r="R38" s="189"/>
      <c r="S38" s="40"/>
      <c r="T38" s="29"/>
    </row>
    <row r="39" spans="1:20" ht="24.6" customHeight="1" thickTop="1" x14ac:dyDescent="0.25">
      <c r="A39" s="78"/>
      <c r="B39" s="80"/>
      <c r="C39" s="116" t="s">
        <v>27</v>
      </c>
      <c r="D39" s="190"/>
      <c r="E39" s="190"/>
      <c r="F39" s="190"/>
      <c r="G39" s="190"/>
      <c r="H39" s="57"/>
      <c r="I39" s="72"/>
      <c r="J39" s="73"/>
      <c r="K39" s="74"/>
      <c r="L39" s="173"/>
      <c r="M39" s="173"/>
      <c r="N39" s="173"/>
      <c r="O39" s="75"/>
      <c r="P39" s="189"/>
      <c r="Q39" s="189"/>
      <c r="R39" s="189"/>
      <c r="S39" s="40"/>
      <c r="T39" s="29"/>
    </row>
    <row r="40" spans="1:20" ht="30.6" customHeight="1" x14ac:dyDescent="0.25">
      <c r="A40" s="78"/>
      <c r="B40" s="80"/>
      <c r="C40" s="116" t="s">
        <v>28</v>
      </c>
      <c r="D40" s="190"/>
      <c r="E40" s="190"/>
      <c r="F40" s="190"/>
      <c r="G40" s="190"/>
      <c r="H40" s="57"/>
      <c r="I40" s="83"/>
      <c r="J40" s="73"/>
      <c r="K40" s="74"/>
      <c r="L40" s="173"/>
      <c r="M40" s="173"/>
      <c r="N40" s="173"/>
      <c r="O40" s="75"/>
      <c r="P40" s="189"/>
      <c r="Q40" s="189"/>
      <c r="R40" s="189"/>
      <c r="S40" s="40"/>
      <c r="T40" s="29"/>
    </row>
    <row r="41" spans="1:20" ht="27" customHeight="1" thickBot="1" x14ac:dyDescent="0.3">
      <c r="A41" s="78"/>
      <c r="B41" s="80"/>
      <c r="C41" s="116" t="s">
        <v>37</v>
      </c>
      <c r="D41" s="190"/>
      <c r="E41" s="190"/>
      <c r="F41" s="190"/>
      <c r="G41" s="190"/>
      <c r="H41" s="190"/>
      <c r="I41" s="81">
        <f>I38+I39-I40</f>
        <v>0</v>
      </c>
      <c r="J41" s="73"/>
      <c r="K41" s="74"/>
      <c r="L41" s="175"/>
      <c r="M41" s="176"/>
      <c r="N41" s="176"/>
      <c r="O41" s="75"/>
      <c r="P41" s="191"/>
      <c r="Q41" s="192"/>
      <c r="R41" s="192"/>
      <c r="S41" s="25"/>
      <c r="T41" s="29"/>
    </row>
    <row r="42" spans="1:20" ht="12" thickTop="1" x14ac:dyDescent="0.2">
      <c r="A42" s="43"/>
      <c r="B42" s="13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37"/>
      <c r="Q42" s="37"/>
      <c r="R42" s="37"/>
      <c r="S42" s="2"/>
      <c r="T42" s="8"/>
    </row>
    <row r="43" spans="1:20" x14ac:dyDescent="0.2">
      <c r="A43" s="4"/>
      <c r="B43" s="5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8"/>
      <c r="Q43" s="38"/>
      <c r="R43" s="38"/>
      <c r="S43" s="3"/>
      <c r="T43" s="6"/>
    </row>
  </sheetData>
  <sheetProtection algorithmName="SHA-512" hashValue="Qil2vm1j63NlFLjRY5WMTqpM8kRC6q7C07shq7dGkT7N1wrnSNxr19mP5xCUfod9IrrMX3YuJ5IjT/IejDjL5Q==" saltValue="LZbiy2A5AE1ym0boO8iFQQ==" spinCount="100000" sheet="1" selectLockedCells="1"/>
  <mergeCells count="92">
    <mergeCell ref="A13:O13"/>
    <mergeCell ref="P13:T13"/>
    <mergeCell ref="A1:G3"/>
    <mergeCell ref="H3:T3"/>
    <mergeCell ref="A4:T7"/>
    <mergeCell ref="A8:T8"/>
    <mergeCell ref="A9:T9"/>
    <mergeCell ref="A10:I10"/>
    <mergeCell ref="J10:O10"/>
    <mergeCell ref="P10:T10"/>
    <mergeCell ref="A11:I11"/>
    <mergeCell ref="J11:O11"/>
    <mergeCell ref="P11:T11"/>
    <mergeCell ref="A12:O12"/>
    <mergeCell ref="P12:T12"/>
    <mergeCell ref="A14:T14"/>
    <mergeCell ref="A15:T15"/>
    <mergeCell ref="A16:G16"/>
    <mergeCell ref="H16:T16"/>
    <mergeCell ref="A17:G17"/>
    <mergeCell ref="H17:T17"/>
    <mergeCell ref="P18:T18"/>
    <mergeCell ref="P19:T19"/>
    <mergeCell ref="A20:T20"/>
    <mergeCell ref="A21:T21"/>
    <mergeCell ref="L22:T22"/>
    <mergeCell ref="A18:E18"/>
    <mergeCell ref="H18:I18"/>
    <mergeCell ref="J18:L18"/>
    <mergeCell ref="M18:O18"/>
    <mergeCell ref="A19:E19"/>
    <mergeCell ref="H19:I19"/>
    <mergeCell ref="J19:L19"/>
    <mergeCell ref="M19:O19"/>
    <mergeCell ref="A23:G23"/>
    <mergeCell ref="L23:N23"/>
    <mergeCell ref="P23:R23"/>
    <mergeCell ref="C24:G24"/>
    <mergeCell ref="L24:N24"/>
    <mergeCell ref="P24:R24"/>
    <mergeCell ref="V24:W24"/>
    <mergeCell ref="C25:G25"/>
    <mergeCell ref="L25:N25"/>
    <mergeCell ref="P25:R25"/>
    <mergeCell ref="C26:G26"/>
    <mergeCell ref="L26:N26"/>
    <mergeCell ref="P26:R26"/>
    <mergeCell ref="C27:G27"/>
    <mergeCell ref="L27:N27"/>
    <mergeCell ref="P27:R27"/>
    <mergeCell ref="C28:G28"/>
    <mergeCell ref="L28:N28"/>
    <mergeCell ref="P28:R28"/>
    <mergeCell ref="C29:G29"/>
    <mergeCell ref="L29:N29"/>
    <mergeCell ref="P29:R29"/>
    <mergeCell ref="C35:G35"/>
    <mergeCell ref="L35:N35"/>
    <mergeCell ref="P35:R35"/>
    <mergeCell ref="C30:G30"/>
    <mergeCell ref="P30:R30"/>
    <mergeCell ref="C31:G31"/>
    <mergeCell ref="P31:R31"/>
    <mergeCell ref="C32:G32"/>
    <mergeCell ref="P32:R32"/>
    <mergeCell ref="C33:G33"/>
    <mergeCell ref="P33:R33"/>
    <mergeCell ref="C34:G34"/>
    <mergeCell ref="L34:N34"/>
    <mergeCell ref="P34:R34"/>
    <mergeCell ref="C36:H36"/>
    <mergeCell ref="L36:N36"/>
    <mergeCell ref="P36:R36"/>
    <mergeCell ref="C37:H37"/>
    <mergeCell ref="L37:N37"/>
    <mergeCell ref="P37:R37"/>
    <mergeCell ref="P40:R40"/>
    <mergeCell ref="C41:H41"/>
    <mergeCell ref="L30:N30"/>
    <mergeCell ref="L31:N31"/>
    <mergeCell ref="L32:N32"/>
    <mergeCell ref="L33:N33"/>
    <mergeCell ref="L41:N41"/>
    <mergeCell ref="P38:R38"/>
    <mergeCell ref="C38:G38"/>
    <mergeCell ref="C39:G39"/>
    <mergeCell ref="C40:G40"/>
    <mergeCell ref="L38:N38"/>
    <mergeCell ref="P39:R39"/>
    <mergeCell ref="P41:R41"/>
    <mergeCell ref="L39:N39"/>
    <mergeCell ref="L40:N40"/>
  </mergeCells>
  <conditionalFormatting sqref="H19 J19">
    <cfRule type="cellIs" dxfId="0" priority="1" stopIfTrue="1" operator="lessThan">
      <formula>1</formula>
    </cfRule>
  </conditionalFormatting>
  <pageMargins left="0.19685039370078741" right="0" top="0.11811023622047245" bottom="0.19685039370078741" header="3.937007874015748E-2" footer="0.19685039370078741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3</vt:i4>
      </vt:variant>
    </vt:vector>
  </HeadingPairs>
  <TitlesOfParts>
    <vt:vector size="6" baseType="lpstr">
      <vt:lpstr>Tavallinen asuminen</vt:lpstr>
      <vt:lpstr>Erityisasuminen</vt:lpstr>
      <vt:lpstr>Yhteensä</vt:lpstr>
      <vt:lpstr>Erityisasuminen!Tulostusalue</vt:lpstr>
      <vt:lpstr>'Tavallinen asuminen'!Tulostusalue</vt:lpstr>
      <vt:lpstr>Yhteensä!Tulostusalue</vt:lpstr>
    </vt:vector>
  </TitlesOfParts>
  <Company>ara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</dc:creator>
  <cp:lastModifiedBy>Ritaranta Tuula (ARA)</cp:lastModifiedBy>
  <cp:lastPrinted>2025-01-13T08:25:07Z</cp:lastPrinted>
  <dcterms:created xsi:type="dcterms:W3CDTF">2002-10-21T09:59:03Z</dcterms:created>
  <dcterms:modified xsi:type="dcterms:W3CDTF">2025-02-12T12:43:42Z</dcterms:modified>
</cp:coreProperties>
</file>