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YM\VARKE\Lomakkeet\Varken lomakkeet 2025_\"/>
    </mc:Choice>
  </mc:AlternateContent>
  <xr:revisionPtr revIDLastSave="0" documentId="8_{9AC30AD2-969D-4425-AA58-B6FA8E1FC71B}" xr6:coauthVersionLast="47" xr6:coauthVersionMax="47" xr10:uidLastSave="{00000000-0000-0000-0000-000000000000}"/>
  <bookViews>
    <workbookView xWindow="2304" yWindow="720" windowWidth="12564" windowHeight="12240" xr2:uid="{00000000-000D-0000-FFFF-FFFF00000000}"/>
  </bookViews>
  <sheets>
    <sheet name="ARA95" sheetId="2" r:id="rId1"/>
  </sheets>
  <definedNames>
    <definedName name="_xlnm.Print_Area" localSheetId="0">'ARA95'!$A$1:$G$46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F29" i="2"/>
  <c r="G29" i="2" s="1"/>
  <c r="F28" i="2"/>
  <c r="G27" i="2"/>
  <c r="G26" i="2"/>
  <c r="G23" i="2"/>
  <c r="G22" i="2"/>
  <c r="E15" i="2"/>
  <c r="E18" i="2" s="1"/>
  <c r="G19" i="2" s="1"/>
  <c r="G28" i="2" l="1"/>
  <c r="G16" i="2"/>
  <c r="F17" i="2"/>
  <c r="G17" i="2"/>
  <c r="F19" i="2"/>
  <c r="F24" i="2" l="1"/>
  <c r="F32" i="2" s="1"/>
  <c r="F35" i="2" s="1"/>
  <c r="G35" i="2" s="1"/>
  <c r="G24" i="2"/>
  <c r="G32" i="2" s="1"/>
  <c r="F33" i="2" l="1"/>
  <c r="G33" i="2" s="1"/>
</calcChain>
</file>

<file path=xl/sharedStrings.xml><?xml version="1.0" encoding="utf-8"?>
<sst xmlns="http://schemas.openxmlformats.org/spreadsheetml/2006/main" count="44" uniqueCount="44">
  <si>
    <t>ARVIOIDUT VUOTUISET MENOT</t>
  </si>
  <si>
    <t>Rahoituskustannukset yhteensä</t>
  </si>
  <si>
    <t>Hoitokustannukset yhteensä</t>
  </si>
  <si>
    <t>€/asm²/kk</t>
  </si>
  <si>
    <t>ARVIOIDUT VUOTUISET MENOT YHTEENSÄ</t>
  </si>
  <si>
    <t>Rakennushanke (nimi, apunimi)</t>
  </si>
  <si>
    <t>Dnro</t>
  </si>
  <si>
    <t>Asuntojen lkm</t>
  </si>
  <si>
    <t>Puhelin</t>
  </si>
  <si>
    <t>Allekirjoitus ja päivämäärä</t>
  </si>
  <si>
    <t>ARVIO ASUKKAALTA PERITTÄVÄSTÄ VUOKRASTA</t>
  </si>
  <si>
    <t>Tuettavat kustannukset (€)</t>
  </si>
  <si>
    <t>€</t>
  </si>
  <si>
    <t>RAHOITUSKUSTANNUKSET</t>
  </si>
  <si>
    <t>Lainoitusosuus tuettavista kustannuksista (%)</t>
  </si>
  <si>
    <t>Haettavan lainan määrä (€)</t>
  </si>
  <si>
    <t>Haettavan lainan korko-%</t>
  </si>
  <si>
    <t>Haettavan lainan vuotuinen lyhennys-%</t>
  </si>
  <si>
    <t>Omarahoitusosuuden määrä (€)</t>
  </si>
  <si>
    <t>Osakkeen omistajan omarahoitusosuuden tuotto-%</t>
  </si>
  <si>
    <t>Avustuksen määrä (€)</t>
  </si>
  <si>
    <t>Muun otettavan tai olemassa olevan lainan määrä (€)</t>
  </si>
  <si>
    <t>Muun otettavan tai olemassa olevan lainan korot €/asm²/kk</t>
  </si>
  <si>
    <t>Muun otettavan tai olemassa olevan lainan lyhennykset €/asm²/kk</t>
  </si>
  <si>
    <t>HOITOKUSTANNUKSET</t>
  </si>
  <si>
    <t>Hoitomenot (€/asm²/kk)</t>
  </si>
  <si>
    <t>Tontin vuokra ( €/asm²/kk)</t>
  </si>
  <si>
    <t>KORJAUKSIIN VARAUTUMINEN</t>
  </si>
  <si>
    <t>Korjausrahakerroin</t>
  </si>
  <si>
    <t>YHTEENVETO</t>
  </si>
  <si>
    <t>ARVIOIDUT VUOTUISET TULOT YHTEENSÄ</t>
  </si>
  <si>
    <t>TASAUKSEN JA MUIDEN TULOJEN VAIKUTUS VUOKRAAN (€)</t>
  </si>
  <si>
    <t>Lisätietoja vuokrasta</t>
  </si>
  <si>
    <t>Hakijan näkemys alueen keskimääräisestä markkinavuokrasta (€/m²/kk)</t>
  </si>
  <si>
    <t>Lainanhakijan nimi</t>
  </si>
  <si>
    <t>Lainanhakijan  Y-tunnus</t>
  </si>
  <si>
    <t xml:space="preserve">TALOUSARVIO RAKENTAMISVAIHEEN JÄLKEISTÄ TÄYTTÄ TILIKAUTTA VARTEN </t>
  </si>
  <si>
    <t>Lomake ARA 95</t>
  </si>
  <si>
    <t>Valtion tukeman asuntorakentamisen keskus</t>
  </si>
  <si>
    <t>Ympäristöministeriö</t>
  </si>
  <si>
    <t>Vaihde 0295 16001</t>
  </si>
  <si>
    <t>Asuntoala yht.asm² (sis.avustetut palvelutil.)</t>
  </si>
  <si>
    <t>PL 35, 00023 Valtioneuvosto</t>
  </si>
  <si>
    <t xml:space="preserve">TALOUSARVIO / ALKUVUOKRAN VUOKRALASKELMA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</si>
</sst>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0.0"/>
    <numFmt numFmtId="166" formatCode="#,##0.00000"/>
    <numFmt numFmtId="167" formatCode="_-* #,##0_-;\-* #,##0_-;_-* &quot;-&quot;??_-;_-@_-"/>
  </numFmts>
  <fonts count="11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1" fillId="2" borderId="0" xfId="0" applyFont="1" applyFill="1" applyBorder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0" fillId="0" borderId="0" xfId="0" applyBorder="1" applyAlignment="1"/>
    <xf numFmtId="0" fontId="2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left"/>
    </xf>
    <xf numFmtId="0" fontId="0" fillId="0" borderId="0" xfId="0" applyAlignment="1" applyProtection="1"/>
    <xf numFmtId="0" fontId="1" fillId="0" borderId="0" xfId="0" applyFont="1" applyBorder="1" applyAlignment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1" fillId="0" borderId="0" xfId="0" applyFont="1" applyFill="1" applyProtection="1"/>
    <xf numFmtId="0" fontId="1" fillId="2" borderId="0" xfId="0" applyFont="1" applyFill="1" applyAlignment="1" applyProtection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/>
    <xf numFmtId="4" fontId="6" fillId="0" borderId="0" xfId="0" applyNumberFormat="1" applyFont="1" applyFill="1" applyBorder="1" applyAlignment="1" applyProtection="1"/>
    <xf numFmtId="0" fontId="6" fillId="0" borderId="0" xfId="0" applyFont="1" applyFill="1"/>
    <xf numFmtId="165" fontId="6" fillId="0" borderId="0" xfId="0" applyNumberFormat="1" applyFont="1" applyBorder="1" applyAlignment="1" applyProtection="1"/>
    <xf numFmtId="1" fontId="6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>
      <alignment horizontal="left"/>
    </xf>
    <xf numFmtId="165" fontId="6" fillId="0" borderId="0" xfId="0" applyNumberFormat="1" applyFont="1" applyBorder="1" applyAlignment="1" applyProtection="1">
      <alignment horizontal="right"/>
    </xf>
    <xf numFmtId="0" fontId="0" fillId="0" borderId="0" xfId="0" applyBorder="1" applyAlignment="1" applyProtection="1"/>
    <xf numFmtId="164" fontId="1" fillId="2" borderId="0" xfId="0" applyNumberFormat="1" applyFont="1" applyFill="1" applyBorder="1" applyProtection="1"/>
    <xf numFmtId="0" fontId="7" fillId="2" borderId="0" xfId="0" applyFont="1" applyFill="1" applyAlignment="1" applyProtection="1"/>
    <xf numFmtId="0" fontId="8" fillId="0" borderId="0" xfId="0" applyFont="1" applyAlignment="1" applyProtection="1"/>
    <xf numFmtId="0" fontId="4" fillId="2" borderId="0" xfId="0" applyFont="1" applyFill="1" applyAlignment="1" applyProtection="1"/>
    <xf numFmtId="0" fontId="0" fillId="0" borderId="0" xfId="0" applyAlignment="1"/>
    <xf numFmtId="0" fontId="6" fillId="2" borderId="0" xfId="0" applyFont="1" applyFill="1" applyBorder="1" applyAlignment="1" applyProtection="1">
      <alignment horizontal="center"/>
    </xf>
    <xf numFmtId="0" fontId="1" fillId="0" borderId="7" xfId="0" applyFont="1" applyBorder="1" applyAlignment="1">
      <alignment horizontal="center" vertical="center"/>
    </xf>
    <xf numFmtId="43" fontId="1" fillId="0" borderId="7" xfId="1" applyFont="1" applyFill="1" applyBorder="1" applyProtection="1">
      <protection locked="0"/>
    </xf>
    <xf numFmtId="10" fontId="1" fillId="0" borderId="7" xfId="2" applyNumberFormat="1" applyFont="1" applyFill="1" applyBorder="1" applyProtection="1">
      <protection locked="0"/>
    </xf>
    <xf numFmtId="43" fontId="1" fillId="2" borderId="0" xfId="1" applyFont="1" applyFill="1" applyProtection="1"/>
    <xf numFmtId="43" fontId="1" fillId="2" borderId="0" xfId="1" applyFont="1" applyFill="1" applyBorder="1" applyProtection="1"/>
    <xf numFmtId="43" fontId="1" fillId="2" borderId="6" xfId="1" applyFont="1" applyFill="1" applyBorder="1" applyAlignment="1" applyProtection="1">
      <alignment horizontal="center" vertical="center"/>
    </xf>
    <xf numFmtId="43" fontId="1" fillId="2" borderId="10" xfId="1" applyFont="1" applyFill="1" applyBorder="1" applyProtection="1"/>
    <xf numFmtId="43" fontId="4" fillId="2" borderId="0" xfId="1" applyFont="1" applyFill="1" applyBorder="1" applyAlignment="1" applyProtection="1"/>
    <xf numFmtId="43" fontId="1" fillId="0" borderId="7" xfId="1" applyFont="1" applyFill="1" applyBorder="1" applyProtection="1"/>
    <xf numFmtId="43" fontId="1" fillId="2" borderId="10" xfId="1" applyFont="1" applyFill="1" applyBorder="1" applyAlignment="1" applyProtection="1">
      <alignment vertical="top"/>
    </xf>
    <xf numFmtId="0" fontId="1" fillId="2" borderId="5" xfId="0" applyFont="1" applyFill="1" applyBorder="1" applyAlignment="1" applyProtection="1">
      <alignment vertical="top"/>
    </xf>
    <xf numFmtId="0" fontId="1" fillId="0" borderId="1" xfId="0" applyFont="1" applyBorder="1" applyAlignment="1" applyProtection="1">
      <alignment vertical="top"/>
    </xf>
    <xf numFmtId="0" fontId="1" fillId="0" borderId="10" xfId="0" applyFont="1" applyBorder="1" applyAlignment="1" applyProtection="1">
      <alignment vertical="top"/>
    </xf>
    <xf numFmtId="0" fontId="1" fillId="2" borderId="5" xfId="0" applyFont="1" applyFill="1" applyBorder="1" applyAlignment="1" applyProtection="1"/>
    <xf numFmtId="0" fontId="1" fillId="0" borderId="1" xfId="0" applyFont="1" applyBorder="1" applyAlignment="1" applyProtection="1"/>
    <xf numFmtId="0" fontId="1" fillId="0" borderId="10" xfId="0" applyFont="1" applyBorder="1" applyAlignment="1" applyProtection="1"/>
    <xf numFmtId="43" fontId="1" fillId="2" borderId="10" xfId="1" applyFont="1" applyFill="1" applyBorder="1" applyAlignment="1" applyProtection="1"/>
    <xf numFmtId="0" fontId="1" fillId="0" borderId="8" xfId="0" applyFont="1" applyBorder="1" applyAlignment="1" applyProtection="1"/>
    <xf numFmtId="4" fontId="1" fillId="0" borderId="11" xfId="0" applyNumberFormat="1" applyFont="1" applyFill="1" applyBorder="1" applyAlignment="1" applyProtection="1"/>
    <xf numFmtId="4" fontId="1" fillId="0" borderId="7" xfId="0" applyNumberFormat="1" applyFont="1" applyFill="1" applyBorder="1" applyAlignment="1" applyProtection="1">
      <protection locked="0"/>
    </xf>
    <xf numFmtId="4" fontId="2" fillId="0" borderId="12" xfId="0" applyNumberFormat="1" applyFont="1" applyFill="1" applyBorder="1" applyAlignment="1" applyProtection="1"/>
    <xf numFmtId="4" fontId="2" fillId="0" borderId="7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/>
    <xf numFmtId="4" fontId="1" fillId="0" borderId="7" xfId="0" applyNumberFormat="1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166" fontId="1" fillId="0" borderId="7" xfId="0" applyNumberFormat="1" applyFont="1" applyFill="1" applyBorder="1" applyAlignment="1" applyProtection="1">
      <protection locked="0"/>
    </xf>
    <xf numFmtId="4" fontId="2" fillId="0" borderId="11" xfId="0" applyNumberFormat="1" applyFont="1" applyFill="1" applyBorder="1" applyAlignment="1" applyProtection="1"/>
    <xf numFmtId="0" fontId="2" fillId="2" borderId="8" xfId="0" applyFont="1" applyFill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13" xfId="0" applyNumberFormat="1" applyFont="1" applyFill="1" applyBorder="1" applyAlignment="1" applyProtection="1"/>
    <xf numFmtId="4" fontId="2" fillId="0" borderId="7" xfId="0" applyNumberFormat="1" applyFont="1" applyFill="1" applyBorder="1" applyAlignment="1" applyProtection="1">
      <protection locked="0"/>
    </xf>
    <xf numFmtId="43" fontId="1" fillId="0" borderId="11" xfId="1" applyFont="1" applyBorder="1" applyAlignment="1" applyProtection="1">
      <protection locked="0"/>
    </xf>
    <xf numFmtId="167" fontId="1" fillId="2" borderId="12" xfId="1" applyNumberFormat="1" applyFont="1" applyFill="1" applyBorder="1" applyAlignment="1" applyProtection="1">
      <protection locked="0"/>
    </xf>
    <xf numFmtId="0" fontId="1" fillId="0" borderId="0" xfId="0" applyFont="1" applyAlignment="1" applyProtection="1"/>
    <xf numFmtId="0" fontId="1" fillId="0" borderId="0" xfId="0" applyFont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 applyProtection="1"/>
    <xf numFmtId="0" fontId="1" fillId="0" borderId="8" xfId="0" applyFont="1" applyBorder="1" applyAlignment="1"/>
    <xf numFmtId="2" fontId="1" fillId="0" borderId="8" xfId="0" applyNumberFormat="1" applyFont="1" applyFill="1" applyBorder="1" applyProtection="1"/>
    <xf numFmtId="43" fontId="1" fillId="2" borderId="11" xfId="1" applyFont="1" applyFill="1" applyBorder="1" applyProtection="1"/>
    <xf numFmtId="2" fontId="1" fillId="0" borderId="9" xfId="0" applyNumberFormat="1" applyFont="1" applyFill="1" applyBorder="1" applyProtection="1"/>
    <xf numFmtId="43" fontId="1" fillId="2" borderId="12" xfId="1" applyFont="1" applyFill="1" applyBorder="1" applyProtection="1"/>
    <xf numFmtId="2" fontId="1" fillId="0" borderId="7" xfId="0" applyNumberFormat="1" applyFont="1" applyFill="1" applyBorder="1" applyProtection="1"/>
    <xf numFmtId="2" fontId="1" fillId="0" borderId="2" xfId="0" applyNumberFormat="1" applyFont="1" applyFill="1" applyBorder="1" applyProtection="1"/>
    <xf numFmtId="43" fontId="1" fillId="2" borderId="14" xfId="1" applyFont="1" applyFill="1" applyBorder="1" applyProtection="1"/>
    <xf numFmtId="2" fontId="1" fillId="0" borderId="5" xfId="0" applyNumberFormat="1" applyFont="1" applyFill="1" applyBorder="1" applyProtection="1"/>
    <xf numFmtId="2" fontId="1" fillId="0" borderId="10" xfId="0" applyNumberFormat="1" applyFont="1" applyFill="1" applyBorder="1" applyProtection="1"/>
    <xf numFmtId="2" fontId="1" fillId="0" borderId="7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/>
    <xf numFmtId="2" fontId="2" fillId="0" borderId="12" xfId="0" applyNumberFormat="1" applyFont="1" applyFill="1" applyBorder="1" applyProtection="1"/>
    <xf numFmtId="2" fontId="2" fillId="0" borderId="11" xfId="0" applyNumberFormat="1" applyFont="1" applyFill="1" applyBorder="1" applyProtection="1"/>
    <xf numFmtId="0" fontId="2" fillId="2" borderId="8" xfId="0" applyFont="1" applyFill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2" borderId="3" xfId="0" applyFont="1" applyFill="1" applyBorder="1" applyAlignment="1" applyProtection="1">
      <alignment horizontal="left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3" xfId="0" applyFont="1" applyFill="1" applyBorder="1" applyAlignment="1" applyProtection="1">
      <alignment horizontal="center"/>
    </xf>
    <xf numFmtId="0" fontId="0" fillId="0" borderId="3" xfId="0" applyBorder="1" applyAlignment="1"/>
    <xf numFmtId="0" fontId="1" fillId="0" borderId="0" xfId="0" applyFont="1" applyBorder="1" applyAlignment="1"/>
    <xf numFmtId="0" fontId="1" fillId="0" borderId="11" xfId="0" applyFont="1" applyBorder="1" applyAlignment="1"/>
    <xf numFmtId="0" fontId="4" fillId="2" borderId="1" xfId="0" applyFont="1" applyFill="1" applyBorder="1" applyAlignment="1" applyProtection="1"/>
    <xf numFmtId="0" fontId="0" fillId="0" borderId="1" xfId="0" applyBorder="1" applyAlignment="1"/>
    <xf numFmtId="0" fontId="2" fillId="2" borderId="9" xfId="0" applyFont="1" applyFill="1" applyBorder="1" applyAlignment="1" applyProtection="1">
      <alignment horizontal="left"/>
    </xf>
    <xf numFmtId="0" fontId="1" fillId="0" borderId="3" xfId="0" applyFont="1" applyBorder="1" applyAlignment="1" applyProtection="1"/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vertical="top" wrapText="1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0" fillId="0" borderId="14" xfId="0" applyFill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/>
    <xf numFmtId="0" fontId="2" fillId="0" borderId="3" xfId="0" applyFont="1" applyBorder="1" applyAlignment="1" applyProtection="1"/>
    <xf numFmtId="0" fontId="1" fillId="0" borderId="3" xfId="0" applyFont="1" applyFill="1" applyBorder="1" applyAlignment="1" applyProtection="1"/>
    <xf numFmtId="0" fontId="1" fillId="0" borderId="3" xfId="0" applyFont="1" applyFill="1" applyBorder="1" applyAlignment="1"/>
    <xf numFmtId="0" fontId="1" fillId="0" borderId="12" xfId="0" applyFont="1" applyFill="1" applyBorder="1" applyAlignment="1"/>
    <xf numFmtId="0" fontId="1" fillId="2" borderId="5" xfId="0" applyFont="1" applyFill="1" applyBorder="1" applyAlignment="1" applyProtection="1">
      <alignment horizontal="left"/>
    </xf>
    <xf numFmtId="0" fontId="1" fillId="0" borderId="1" xfId="0" applyFont="1" applyBorder="1" applyAlignment="1" applyProtection="1"/>
    <xf numFmtId="0" fontId="1" fillId="2" borderId="0" xfId="0" applyFont="1" applyFill="1" applyBorder="1" applyAlignment="1" applyProtection="1">
      <alignment horizontal="left" vertical="top"/>
    </xf>
    <xf numFmtId="0" fontId="1" fillId="0" borderId="1" xfId="0" applyFont="1" applyBorder="1" applyAlignment="1"/>
    <xf numFmtId="0" fontId="1" fillId="0" borderId="10" xfId="0" applyFont="1" applyBorder="1" applyAlignment="1"/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2" borderId="0" xfId="0" applyFont="1" applyFill="1" applyAlignment="1" applyProtection="1"/>
    <xf numFmtId="0" fontId="4" fillId="0" borderId="0" xfId="0" applyFont="1" applyAlignment="1"/>
    <xf numFmtId="0" fontId="1" fillId="2" borderId="1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 applyProtection="1">
      <alignment horizontal="left" vertical="top" wrapText="1"/>
    </xf>
    <xf numFmtId="0" fontId="0" fillId="0" borderId="4" xfId="0" applyBorder="1" applyAlignment="1" applyProtection="1">
      <alignment vertical="top" wrapText="1"/>
    </xf>
    <xf numFmtId="0" fontId="1" fillId="2" borderId="5" xfId="0" applyFont="1" applyFill="1" applyBorder="1" applyAlignment="1" applyProtection="1">
      <alignment horizontal="left" vertical="top" wrapText="1"/>
    </xf>
    <xf numFmtId="0" fontId="0" fillId="0" borderId="1" xfId="0" applyBorder="1" applyAlignment="1" applyProtection="1">
      <alignment vertical="top" wrapText="1"/>
    </xf>
    <xf numFmtId="0" fontId="0" fillId="0" borderId="10" xfId="0" applyBorder="1" applyAlignment="1" applyProtection="1">
      <alignment vertical="top" wrapText="1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left" vertical="top"/>
    </xf>
    <xf numFmtId="0" fontId="0" fillId="0" borderId="1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4" xfId="0" applyFont="1" applyBorder="1" applyAlignment="1" applyProtection="1"/>
    <xf numFmtId="0" fontId="1" fillId="0" borderId="14" xfId="0" applyFont="1" applyBorder="1" applyAlignment="1" applyProtection="1"/>
    <xf numFmtId="4" fontId="1" fillId="0" borderId="2" xfId="0" applyNumberFormat="1" applyFont="1" applyFill="1" applyBorder="1" applyAlignment="1" applyProtection="1"/>
    <xf numFmtId="0" fontId="3" fillId="2" borderId="0" xfId="0" applyFont="1" applyFill="1" applyBorder="1" applyAlignment="1" applyProtection="1"/>
    <xf numFmtId="0" fontId="0" fillId="0" borderId="0" xfId="0" applyAlignment="1"/>
    <xf numFmtId="0" fontId="6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vertical="top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165" fontId="1" fillId="2" borderId="9" xfId="0" applyNumberFormat="1" applyFont="1" applyFill="1" applyBorder="1" applyAlignment="1" applyProtection="1">
      <protection locked="0"/>
    </xf>
    <xf numFmtId="165" fontId="1" fillId="0" borderId="3" xfId="0" applyNumberFormat="1" applyFont="1" applyBorder="1" applyAlignment="1" applyProtection="1">
      <protection locked="0"/>
    </xf>
    <xf numFmtId="165" fontId="1" fillId="0" borderId="12" xfId="0" applyNumberFormat="1" applyFont="1" applyBorder="1" applyAlignment="1" applyProtection="1">
      <protection locked="0"/>
    </xf>
    <xf numFmtId="0" fontId="2" fillId="2" borderId="2" xfId="0" applyFont="1" applyFill="1" applyBorder="1" applyAlignment="1" applyProtection="1"/>
    <xf numFmtId="0" fontId="1" fillId="0" borderId="4" xfId="0" applyFont="1" applyBorder="1" applyAlignment="1"/>
    <xf numFmtId="0" fontId="1" fillId="0" borderId="14" xfId="0" applyFont="1" applyBorder="1" applyAlignment="1"/>
    <xf numFmtId="0" fontId="1" fillId="0" borderId="0" xfId="0" applyFont="1" applyAlignment="1"/>
    <xf numFmtId="0" fontId="1" fillId="0" borderId="9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vertical="top" wrapText="1"/>
      <protection locked="0"/>
    </xf>
  </cellXfs>
  <cellStyles count="3">
    <cellStyle name="Normaali" xfId="0" builtinId="0"/>
    <cellStyle name="Pilkku" xfId="1" builtinId="3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1422401</xdr:colOff>
      <xdr:row>2</xdr:row>
      <xdr:rowOff>296921</xdr:rowOff>
    </xdr:to>
    <xdr:pic>
      <xdr:nvPicPr>
        <xdr:cNvPr id="2" name="Kuva 1" descr="Kuva, joka sisältää kohteen teksti, Fontti, Grafiikka, kuvakaappaus&#10;&#10;Kuvaus luotu automaattisesti">
          <a:extLst>
            <a:ext uri="{FF2B5EF4-FFF2-40B4-BE49-F238E27FC236}">
              <a16:creationId xmlns:a16="http://schemas.microsoft.com/office/drawing/2014/main" id="{DA4E83D8-2F61-3FA8-CA7E-2A236302D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100" cy="716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A60"/>
  <sheetViews>
    <sheetView showGridLines="0" tabSelected="1" zoomScale="120" zoomScaleNormal="120" workbookViewId="0">
      <selection activeCell="A5" sqref="A5:C5"/>
    </sheetView>
  </sheetViews>
  <sheetFormatPr defaultColWidth="9.109375" defaultRowHeight="11.4" x14ac:dyDescent="0.2"/>
  <cols>
    <col min="1" max="1" width="2" style="4" customWidth="1"/>
    <col min="2" max="2" width="27.5546875" style="3" customWidth="1"/>
    <col min="3" max="3" width="9.33203125" style="3" customWidth="1"/>
    <col min="4" max="4" width="9" style="3" customWidth="1"/>
    <col min="5" max="5" width="12.33203125" style="3" customWidth="1"/>
    <col min="6" max="6" width="14" style="3" customWidth="1"/>
    <col min="7" max="7" width="14.5546875" style="37" customWidth="1"/>
    <col min="8" max="8" width="16.5546875" style="3" customWidth="1"/>
    <col min="9" max="9" width="10.5546875" style="3" customWidth="1"/>
    <col min="10" max="10" width="9.88671875" style="3" customWidth="1"/>
    <col min="11" max="11" width="9.109375" style="3"/>
    <col min="12" max="16384" width="9.109375" style="1"/>
  </cols>
  <sheetData>
    <row r="1" spans="1:235" s="18" customFormat="1" ht="19.5" customHeight="1" x14ac:dyDescent="0.25">
      <c r="A1" s="17"/>
      <c r="B1" s="8"/>
      <c r="C1" s="135" t="s">
        <v>43</v>
      </c>
      <c r="D1" s="136"/>
      <c r="E1" s="136"/>
      <c r="F1" s="136"/>
      <c r="G1" s="13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</row>
    <row r="2" spans="1:235" s="18" customFormat="1" ht="14.25" customHeight="1" x14ac:dyDescent="0.25">
      <c r="A2" s="4"/>
      <c r="B2" s="33"/>
      <c r="C2" s="137"/>
      <c r="D2" s="138"/>
      <c r="E2" s="138"/>
      <c r="F2" s="138"/>
      <c r="G2" s="13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</row>
    <row r="3" spans="1:235" s="18" customFormat="1" ht="42" customHeight="1" x14ac:dyDescent="0.25">
      <c r="A3" s="90"/>
      <c r="B3" s="91"/>
      <c r="C3" s="91"/>
      <c r="D3" s="91"/>
      <c r="E3" s="91"/>
      <c r="F3" s="91"/>
      <c r="G3" s="91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</row>
    <row r="4" spans="1:235" s="18" customFormat="1" ht="15.6" customHeight="1" x14ac:dyDescent="0.25">
      <c r="A4" s="139" t="s">
        <v>34</v>
      </c>
      <c r="B4" s="140"/>
      <c r="C4" s="141"/>
      <c r="D4" s="139" t="s">
        <v>35</v>
      </c>
      <c r="E4" s="145"/>
      <c r="F4" s="141"/>
      <c r="G4" s="43" t="s">
        <v>6</v>
      </c>
      <c r="H4" s="27"/>
      <c r="I4" s="27"/>
      <c r="J4" s="19"/>
      <c r="K4" s="7"/>
      <c r="L4" s="7"/>
      <c r="M4" s="27"/>
      <c r="N4" s="27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</row>
    <row r="5" spans="1:235" s="18" customFormat="1" ht="15.75" customHeight="1" x14ac:dyDescent="0.25">
      <c r="A5" s="142"/>
      <c r="B5" s="143"/>
      <c r="C5" s="144"/>
      <c r="D5" s="146"/>
      <c r="E5" s="147"/>
      <c r="F5" s="144"/>
      <c r="G5" s="65"/>
      <c r="H5" s="27"/>
      <c r="I5" s="27"/>
      <c r="J5" s="27"/>
      <c r="K5" s="2"/>
      <c r="L5" s="2"/>
      <c r="M5" s="2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</row>
    <row r="6" spans="1:235" s="18" customFormat="1" ht="15.6" customHeight="1" x14ac:dyDescent="0.25">
      <c r="A6" s="44" t="s">
        <v>5</v>
      </c>
      <c r="B6" s="45"/>
      <c r="C6" s="46"/>
      <c r="D6" s="47" t="s">
        <v>41</v>
      </c>
      <c r="E6" s="48"/>
      <c r="F6" s="49"/>
      <c r="G6" s="50" t="s">
        <v>7</v>
      </c>
      <c r="H6" s="5"/>
      <c r="I6" s="5"/>
      <c r="J6" s="5"/>
      <c r="K6" s="19"/>
      <c r="L6" s="5"/>
      <c r="M6" s="5"/>
      <c r="N6" s="5"/>
      <c r="O6" s="5"/>
      <c r="P6" s="5"/>
      <c r="Q6" s="19"/>
      <c r="R6" s="5"/>
      <c r="S6" s="5"/>
      <c r="T6" s="5"/>
      <c r="U6" s="5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</row>
    <row r="7" spans="1:235" s="18" customFormat="1" ht="15.75" customHeight="1" x14ac:dyDescent="0.25">
      <c r="A7" s="155"/>
      <c r="B7" s="156"/>
      <c r="C7" s="157"/>
      <c r="D7" s="148">
        <v>9.9999999999999995E-7</v>
      </c>
      <c r="E7" s="149"/>
      <c r="F7" s="150"/>
      <c r="G7" s="66">
        <v>100</v>
      </c>
      <c r="H7" s="5"/>
      <c r="I7" s="5"/>
      <c r="J7" s="5"/>
      <c r="K7" s="19"/>
      <c r="L7" s="5"/>
      <c r="M7" s="5"/>
      <c r="N7" s="5"/>
      <c r="O7" s="5"/>
      <c r="P7" s="5"/>
      <c r="Q7" s="19"/>
      <c r="R7" s="5"/>
      <c r="S7" s="5"/>
      <c r="T7" s="5"/>
      <c r="U7" s="5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</row>
    <row r="8" spans="1:235" s="18" customFormat="1" ht="23.4" customHeight="1" x14ac:dyDescent="0.25">
      <c r="A8" s="4"/>
      <c r="B8" s="8"/>
      <c r="C8" s="67"/>
      <c r="D8" s="3"/>
      <c r="E8" s="8"/>
      <c r="F8" s="8"/>
      <c r="G8" s="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</row>
    <row r="9" spans="1:235" s="19" customFormat="1" ht="14.25" customHeight="1" x14ac:dyDescent="0.25">
      <c r="A9" s="12" t="s">
        <v>36</v>
      </c>
      <c r="B9" s="12"/>
      <c r="C9" s="12"/>
      <c r="D9" s="68"/>
      <c r="E9" s="12"/>
      <c r="F9" s="12"/>
      <c r="G9" s="38"/>
      <c r="H9" s="2"/>
      <c r="I9" s="13"/>
      <c r="J9" s="1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</row>
    <row r="10" spans="1:235" s="19" customFormat="1" ht="9.75" customHeight="1" x14ac:dyDescent="0.25">
      <c r="A10" s="6"/>
      <c r="B10" s="6"/>
      <c r="C10" s="6"/>
      <c r="D10" s="6"/>
      <c r="E10" s="6"/>
      <c r="F10" s="6"/>
      <c r="G10" s="38"/>
      <c r="H10" s="2"/>
      <c r="I10" s="13"/>
      <c r="J10" s="1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pans="1:235" s="18" customFormat="1" ht="14.25" customHeight="1" x14ac:dyDescent="0.25">
      <c r="A11" s="151" t="s">
        <v>0</v>
      </c>
      <c r="B11" s="152"/>
      <c r="C11" s="152"/>
      <c r="D11" s="152"/>
      <c r="E11" s="153"/>
      <c r="F11" s="34" t="s">
        <v>3</v>
      </c>
      <c r="G11" s="39" t="s">
        <v>12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</row>
    <row r="12" spans="1:235" s="18" customFormat="1" ht="20.399999999999999" customHeight="1" x14ac:dyDescent="0.25">
      <c r="A12" s="107" t="s">
        <v>13</v>
      </c>
      <c r="B12" s="110"/>
      <c r="C12" s="110"/>
      <c r="D12" s="110"/>
      <c r="E12" s="69"/>
      <c r="F12" s="70"/>
      <c r="G12" s="40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</row>
    <row r="13" spans="1:235" s="18" customFormat="1" ht="15" customHeight="1" x14ac:dyDescent="0.25">
      <c r="A13" s="71"/>
      <c r="B13" s="109" t="s">
        <v>11</v>
      </c>
      <c r="C13" s="154"/>
      <c r="D13" s="93"/>
      <c r="E13" s="35"/>
      <c r="F13" s="72"/>
      <c r="G13" s="7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</row>
    <row r="14" spans="1:235" s="18" customFormat="1" ht="15" customHeight="1" x14ac:dyDescent="0.25">
      <c r="A14" s="71"/>
      <c r="B14" s="109" t="s">
        <v>14</v>
      </c>
      <c r="C14" s="154"/>
      <c r="D14" s="93"/>
      <c r="E14" s="36"/>
      <c r="F14" s="72"/>
      <c r="G14" s="7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</row>
    <row r="15" spans="1:235" s="18" customFormat="1" ht="15" customHeight="1" x14ac:dyDescent="0.25">
      <c r="A15" s="71"/>
      <c r="B15" s="109" t="s">
        <v>15</v>
      </c>
      <c r="C15" s="154"/>
      <c r="D15" s="93"/>
      <c r="E15" s="42">
        <f>E13*E14</f>
        <v>0</v>
      </c>
      <c r="F15" s="74"/>
      <c r="G15" s="75"/>
      <c r="H15" s="3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</row>
    <row r="16" spans="1:235" s="18" customFormat="1" ht="15" customHeight="1" x14ac:dyDescent="0.25">
      <c r="A16" s="71"/>
      <c r="B16" s="109" t="s">
        <v>16</v>
      </c>
      <c r="C16" s="92"/>
      <c r="D16" s="93"/>
      <c r="E16" s="36"/>
      <c r="F16" s="76">
        <f>E15*E16/D7/12</f>
        <v>0</v>
      </c>
      <c r="G16" s="42">
        <f>E15*E16</f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</row>
    <row r="17" spans="1:230" s="18" customFormat="1" ht="15" customHeight="1" x14ac:dyDescent="0.25">
      <c r="A17" s="71"/>
      <c r="B17" s="109" t="s">
        <v>17</v>
      </c>
      <c r="C17" s="92"/>
      <c r="D17" s="93"/>
      <c r="E17" s="36"/>
      <c r="F17" s="76">
        <f>E15*E17/D7/12</f>
        <v>0</v>
      </c>
      <c r="G17" s="42">
        <f>E15*E17</f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</row>
    <row r="18" spans="1:230" s="18" customFormat="1" ht="15" customHeight="1" x14ac:dyDescent="0.25">
      <c r="A18" s="71"/>
      <c r="B18" s="109" t="s">
        <v>18</v>
      </c>
      <c r="C18" s="92"/>
      <c r="D18" s="93"/>
      <c r="E18" s="42">
        <f>E13-E15-E20</f>
        <v>0</v>
      </c>
      <c r="F18" s="77"/>
      <c r="G18" s="7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</row>
    <row r="19" spans="1:230" s="18" customFormat="1" ht="15" customHeight="1" x14ac:dyDescent="0.25">
      <c r="A19" s="71"/>
      <c r="B19" s="109" t="s">
        <v>19</v>
      </c>
      <c r="C19" s="114"/>
      <c r="D19" s="113"/>
      <c r="E19" s="36"/>
      <c r="F19" s="76">
        <f>E18*E19/D7/12</f>
        <v>0</v>
      </c>
      <c r="G19" s="42">
        <f>E18*E19</f>
        <v>0</v>
      </c>
      <c r="H19" s="3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</row>
    <row r="20" spans="1:230" s="18" customFormat="1" ht="15" customHeight="1" x14ac:dyDescent="0.25">
      <c r="A20" s="71"/>
      <c r="B20" s="109" t="s">
        <v>20</v>
      </c>
      <c r="C20" s="112"/>
      <c r="D20" s="113"/>
      <c r="E20" s="35"/>
      <c r="F20" s="79"/>
      <c r="G20" s="4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</row>
    <row r="21" spans="1:230" s="18" customFormat="1" ht="15" customHeight="1" x14ac:dyDescent="0.25">
      <c r="A21" s="71"/>
      <c r="B21" s="109" t="s">
        <v>21</v>
      </c>
      <c r="C21" s="114"/>
      <c r="D21" s="113"/>
      <c r="E21" s="35"/>
      <c r="F21" s="74"/>
      <c r="G21" s="7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</row>
    <row r="22" spans="1:230" s="18" customFormat="1" ht="15" customHeight="1" x14ac:dyDescent="0.25">
      <c r="A22" s="51"/>
      <c r="B22" s="109" t="s">
        <v>22</v>
      </c>
      <c r="C22" s="130"/>
      <c r="D22" s="131"/>
      <c r="E22" s="80"/>
      <c r="F22" s="81"/>
      <c r="G22" s="42">
        <f>F22*D7*12</f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</row>
    <row r="23" spans="1:230" s="18" customFormat="1" ht="15" customHeight="1" x14ac:dyDescent="0.25">
      <c r="A23" s="51"/>
      <c r="B23" s="109" t="s">
        <v>23</v>
      </c>
      <c r="C23" s="130"/>
      <c r="D23" s="131"/>
      <c r="E23" s="82"/>
      <c r="F23" s="81"/>
      <c r="G23" s="42">
        <f>F23*D7*12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</row>
    <row r="24" spans="1:230" s="18" customFormat="1" ht="15" customHeight="1" x14ac:dyDescent="0.25">
      <c r="A24" s="102" t="s">
        <v>1</v>
      </c>
      <c r="B24" s="103"/>
      <c r="C24" s="103"/>
      <c r="D24" s="103"/>
      <c r="E24" s="83"/>
      <c r="F24" s="84">
        <f>SUM(F16:F23)</f>
        <v>0</v>
      </c>
      <c r="G24" s="42">
        <f>SUM(G16:G23)</f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</row>
    <row r="25" spans="1:230" s="19" customFormat="1" ht="20.399999999999999" customHeight="1" x14ac:dyDescent="0.25">
      <c r="A25" s="107" t="s">
        <v>24</v>
      </c>
      <c r="B25" s="108"/>
      <c r="C25" s="108"/>
      <c r="D25" s="108"/>
      <c r="E25" s="110"/>
      <c r="F25" s="110"/>
      <c r="G25" s="11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</row>
    <row r="26" spans="1:230" s="18" customFormat="1" ht="15" customHeight="1" x14ac:dyDescent="0.25">
      <c r="A26" s="51"/>
      <c r="B26" s="8" t="s">
        <v>25</v>
      </c>
      <c r="C26" s="2"/>
      <c r="D26" s="13"/>
      <c r="E26" s="52"/>
      <c r="F26" s="53"/>
      <c r="G26" s="42">
        <f>F26*D7*12</f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</row>
    <row r="27" spans="1:230" s="18" customFormat="1" ht="15" customHeight="1" x14ac:dyDescent="0.25">
      <c r="A27" s="51"/>
      <c r="B27" s="8" t="s">
        <v>26</v>
      </c>
      <c r="C27" s="2"/>
      <c r="D27" s="13"/>
      <c r="E27" s="52"/>
      <c r="F27" s="53"/>
      <c r="G27" s="42">
        <f>F27*D7*12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</row>
    <row r="28" spans="1:230" s="18" customFormat="1" ht="15" customHeight="1" x14ac:dyDescent="0.25">
      <c r="A28" s="102" t="s">
        <v>2</v>
      </c>
      <c r="B28" s="103"/>
      <c r="C28" s="103"/>
      <c r="D28" s="103"/>
      <c r="E28" s="54"/>
      <c r="F28" s="55">
        <f>SUM(F26:F27)</f>
        <v>0</v>
      </c>
      <c r="G28" s="42">
        <f>SUM(G26:G27)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</row>
    <row r="29" spans="1:230" s="18" customFormat="1" ht="20.399999999999999" customHeight="1" x14ac:dyDescent="0.25">
      <c r="A29" s="107" t="s">
        <v>27</v>
      </c>
      <c r="B29" s="108"/>
      <c r="C29" s="108"/>
      <c r="D29" s="108"/>
      <c r="E29" s="56"/>
      <c r="F29" s="57">
        <f>E13*E30/D7</f>
        <v>0</v>
      </c>
      <c r="G29" s="42">
        <f>F29*D7*12</f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</row>
    <row r="30" spans="1:230" s="18" customFormat="1" ht="15" customHeight="1" x14ac:dyDescent="0.25">
      <c r="A30" s="58"/>
      <c r="B30" s="104" t="s">
        <v>28</v>
      </c>
      <c r="C30" s="105"/>
      <c r="D30" s="106"/>
      <c r="E30" s="59"/>
      <c r="F30" s="134"/>
      <c r="G30" s="13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</row>
    <row r="31" spans="1:230" s="18" customFormat="1" ht="20.399999999999999" customHeight="1" x14ac:dyDescent="0.25">
      <c r="A31" s="107" t="s">
        <v>29</v>
      </c>
      <c r="B31" s="108"/>
      <c r="C31" s="108"/>
      <c r="D31" s="108"/>
      <c r="E31" s="108"/>
      <c r="F31" s="132"/>
      <c r="G31" s="13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</row>
    <row r="32" spans="1:230" s="18" customFormat="1" ht="19.5" customHeight="1" x14ac:dyDescent="0.25">
      <c r="A32" s="85" t="s">
        <v>4</v>
      </c>
      <c r="B32" s="86"/>
      <c r="C32" s="86"/>
      <c r="D32" s="86"/>
      <c r="E32" s="60"/>
      <c r="F32" s="55">
        <f>F24+F28+F29</f>
        <v>0</v>
      </c>
      <c r="G32" s="42">
        <f>G24+G28+G29</f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</row>
    <row r="33" spans="1:235" s="18" customFormat="1" ht="19.5" customHeight="1" x14ac:dyDescent="0.25">
      <c r="A33" s="61" t="s">
        <v>30</v>
      </c>
      <c r="B33" s="62"/>
      <c r="C33" s="62"/>
      <c r="D33" s="62"/>
      <c r="E33" s="60"/>
      <c r="F33" s="63">
        <f>F32</f>
        <v>0</v>
      </c>
      <c r="G33" s="42">
        <f>F33*(D7/G7)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</row>
    <row r="34" spans="1:235" s="18" customFormat="1" ht="19.5" customHeight="1" x14ac:dyDescent="0.25">
      <c r="A34" s="85" t="s">
        <v>31</v>
      </c>
      <c r="B34" s="92"/>
      <c r="C34" s="92"/>
      <c r="D34" s="92"/>
      <c r="E34" s="93"/>
      <c r="F34" s="64"/>
      <c r="G34" s="3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</row>
    <row r="35" spans="1:235" s="22" customFormat="1" ht="20.25" customHeight="1" x14ac:dyDescent="0.25">
      <c r="A35" s="96" t="s">
        <v>10</v>
      </c>
      <c r="B35" s="97"/>
      <c r="C35" s="97"/>
      <c r="D35" s="97"/>
      <c r="E35" s="54"/>
      <c r="F35" s="55">
        <f>F32+F34</f>
        <v>0</v>
      </c>
      <c r="G35" s="42">
        <f>F35*(D7/G7)</f>
        <v>0</v>
      </c>
      <c r="H35" s="15"/>
      <c r="I35" s="15"/>
      <c r="J35" s="21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</row>
    <row r="36" spans="1:235" s="22" customFormat="1" ht="28.2" customHeight="1" x14ac:dyDescent="0.25">
      <c r="A36" s="87" t="s">
        <v>32</v>
      </c>
      <c r="B36" s="88"/>
      <c r="C36" s="88"/>
      <c r="D36" s="88"/>
      <c r="E36" s="89"/>
      <c r="F36" s="89"/>
      <c r="G36" s="89"/>
      <c r="H36" s="15"/>
      <c r="I36" s="15"/>
      <c r="J36" s="21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</row>
    <row r="37" spans="1:235" s="22" customFormat="1" ht="36" customHeight="1" x14ac:dyDescent="0.25">
      <c r="A37" s="98"/>
      <c r="B37" s="99"/>
      <c r="C37" s="100"/>
      <c r="D37" s="100"/>
      <c r="E37" s="100"/>
      <c r="F37" s="100"/>
      <c r="G37" s="101"/>
      <c r="H37" s="15"/>
      <c r="I37" s="15"/>
      <c r="J37" s="21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</row>
    <row r="38" spans="1:235" s="22" customFormat="1" ht="15.6" customHeight="1" x14ac:dyDescent="0.25">
      <c r="A38" s="119"/>
      <c r="B38" s="120"/>
      <c r="C38" s="120"/>
      <c r="D38" s="120"/>
      <c r="E38" s="120"/>
      <c r="F38" s="120"/>
      <c r="G38" s="120"/>
      <c r="H38" s="15"/>
      <c r="I38" s="15"/>
      <c r="J38" s="21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</row>
    <row r="39" spans="1:235" s="22" customFormat="1" ht="15" customHeight="1" x14ac:dyDescent="0.25">
      <c r="A39" s="121" t="s">
        <v>33</v>
      </c>
      <c r="B39" s="122"/>
      <c r="C39" s="122"/>
      <c r="D39" s="122"/>
      <c r="E39" s="122"/>
      <c r="F39" s="122"/>
      <c r="G39" s="123"/>
      <c r="H39" s="15"/>
      <c r="I39" s="15"/>
      <c r="J39" s="21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</row>
    <row r="40" spans="1:235" s="22" customFormat="1" ht="23.4" customHeight="1" x14ac:dyDescent="0.25">
      <c r="A40" s="124"/>
      <c r="B40" s="125"/>
      <c r="C40" s="125"/>
      <c r="D40" s="125"/>
      <c r="E40" s="125"/>
      <c r="F40" s="125"/>
      <c r="G40" s="126"/>
      <c r="H40" s="15"/>
      <c r="I40" s="15"/>
      <c r="J40" s="21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</row>
    <row r="41" spans="1:235" s="22" customFormat="1" ht="15.6" customHeight="1" x14ac:dyDescent="0.25">
      <c r="A41" s="119"/>
      <c r="B41" s="120"/>
      <c r="C41" s="120"/>
      <c r="D41" s="120"/>
      <c r="E41" s="120"/>
      <c r="F41" s="120"/>
      <c r="G41" s="120"/>
      <c r="H41" s="15"/>
      <c r="I41" s="15"/>
      <c r="J41" s="21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</row>
    <row r="42" spans="1:235" s="22" customFormat="1" ht="12" customHeight="1" x14ac:dyDescent="0.25">
      <c r="A42" s="127" t="s">
        <v>9</v>
      </c>
      <c r="B42" s="128"/>
      <c r="C42" s="128"/>
      <c r="D42" s="128"/>
      <c r="E42" s="128"/>
      <c r="F42" s="128"/>
      <c r="G42" s="129"/>
      <c r="H42" s="15"/>
      <c r="I42" s="15"/>
      <c r="J42" s="21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</row>
    <row r="43" spans="1:235" s="22" customFormat="1" ht="26.4" customHeight="1" x14ac:dyDescent="0.25">
      <c r="A43" s="124"/>
      <c r="B43" s="125"/>
      <c r="C43" s="125"/>
      <c r="D43" s="125"/>
      <c r="E43" s="125"/>
      <c r="F43" s="125"/>
      <c r="G43" s="126"/>
      <c r="H43" s="15"/>
      <c r="I43" s="15"/>
      <c r="J43" s="21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</row>
    <row r="44" spans="1:235" s="18" customFormat="1" ht="12.6" customHeight="1" x14ac:dyDescent="0.25">
      <c r="A44" s="117"/>
      <c r="B44" s="118"/>
      <c r="C44" s="94" t="s">
        <v>39</v>
      </c>
      <c r="D44" s="95"/>
      <c r="E44" s="95"/>
      <c r="F44" s="95"/>
      <c r="G44" s="41" t="s">
        <v>8</v>
      </c>
      <c r="H44" s="2"/>
      <c r="I44" s="2"/>
      <c r="K44" s="5"/>
      <c r="L44" s="5"/>
      <c r="M44" s="5"/>
      <c r="N44" s="5"/>
      <c r="O44" s="5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</row>
    <row r="45" spans="1:235" s="18" customFormat="1" ht="12.6" customHeight="1" x14ac:dyDescent="0.25">
      <c r="A45" s="115" t="s">
        <v>37</v>
      </c>
      <c r="B45" s="116"/>
      <c r="C45" s="31" t="s">
        <v>38</v>
      </c>
      <c r="E45" s="10"/>
      <c r="F45" s="10"/>
      <c r="G45" s="41" t="s">
        <v>40</v>
      </c>
      <c r="H45" s="5"/>
      <c r="I45" s="5"/>
      <c r="J45" s="5"/>
      <c r="K45" s="5"/>
      <c r="L45" s="5"/>
      <c r="M45" s="32"/>
      <c r="N45" s="32"/>
      <c r="O45" s="32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</row>
    <row r="46" spans="1:235" s="18" customFormat="1" ht="12.6" customHeight="1" x14ac:dyDescent="0.25">
      <c r="A46" s="29"/>
      <c r="B46" s="30"/>
      <c r="C46" s="31" t="s">
        <v>42</v>
      </c>
      <c r="E46" s="30"/>
      <c r="F46" s="30"/>
      <c r="G46" s="41"/>
      <c r="H46" s="32"/>
      <c r="I46" s="32"/>
      <c r="J46" s="32"/>
      <c r="K46" s="32"/>
      <c r="L46" s="32"/>
      <c r="M46" s="32"/>
      <c r="N46" s="32"/>
      <c r="O46" s="32"/>
      <c r="P46" s="28"/>
      <c r="Q46" s="28"/>
      <c r="R46" s="28"/>
      <c r="S46" s="28"/>
      <c r="T46" s="28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</row>
    <row r="47" spans="1:235" s="18" customFormat="1" ht="12.6" customHeight="1" x14ac:dyDescent="0.25">
      <c r="A47" s="4"/>
      <c r="B47" s="3"/>
      <c r="C47" s="31"/>
      <c r="D47" s="3"/>
      <c r="E47" s="23"/>
      <c r="F47" s="23"/>
      <c r="G47" s="37"/>
      <c r="H47" s="1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</row>
    <row r="48" spans="1:235" s="18" customFormat="1" ht="15" customHeight="1" x14ac:dyDescent="0.25">
      <c r="A48" s="4"/>
      <c r="B48" s="3"/>
      <c r="C48" s="3"/>
      <c r="D48" s="3"/>
      <c r="E48" s="23"/>
      <c r="F48" s="23"/>
      <c r="G48" s="37"/>
      <c r="H48" s="1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</row>
    <row r="49" spans="1:235" s="18" customFormat="1" ht="15" customHeight="1" x14ac:dyDescent="0.25">
      <c r="A49" s="4"/>
      <c r="B49" s="3"/>
      <c r="C49" s="3"/>
      <c r="D49" s="3"/>
      <c r="E49" s="23"/>
      <c r="F49" s="23"/>
      <c r="G49" s="37"/>
      <c r="H49" s="1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</row>
    <row r="50" spans="1:235" s="18" customFormat="1" ht="15" customHeight="1" x14ac:dyDescent="0.25">
      <c r="A50" s="4"/>
      <c r="B50" s="3"/>
      <c r="C50" s="3"/>
      <c r="D50" s="3"/>
      <c r="E50" s="23"/>
      <c r="F50" s="23"/>
      <c r="G50" s="37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</row>
    <row r="51" spans="1:235" s="18" customFormat="1" ht="15" customHeight="1" x14ac:dyDescent="0.25">
      <c r="A51" s="4"/>
      <c r="B51" s="3"/>
      <c r="C51" s="3"/>
      <c r="D51" s="3"/>
      <c r="E51" s="23"/>
      <c r="F51" s="23"/>
      <c r="G51" s="3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</row>
    <row r="52" spans="1:235" s="18" customFormat="1" ht="15" customHeight="1" x14ac:dyDescent="0.25">
      <c r="A52" s="4"/>
      <c r="B52" s="3"/>
      <c r="C52" s="3"/>
      <c r="D52" s="3"/>
      <c r="E52" s="23"/>
      <c r="F52" s="23"/>
      <c r="G52" s="3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</row>
    <row r="53" spans="1:235" s="18" customFormat="1" ht="15" customHeight="1" x14ac:dyDescent="0.25">
      <c r="A53" s="4"/>
      <c r="B53" s="3"/>
      <c r="C53" s="3"/>
      <c r="D53" s="3"/>
      <c r="E53" s="24"/>
      <c r="F53" s="24"/>
      <c r="G53" s="3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</row>
    <row r="54" spans="1:235" s="18" customFormat="1" ht="15" customHeight="1" x14ac:dyDescent="0.25">
      <c r="A54" s="4"/>
      <c r="B54" s="3"/>
      <c r="C54" s="3"/>
      <c r="D54" s="3"/>
      <c r="E54" s="24"/>
      <c r="F54" s="24"/>
      <c r="G54" s="38"/>
      <c r="H54" s="2"/>
      <c r="I54" s="2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</row>
    <row r="55" spans="1:235" s="18" customFormat="1" ht="18" customHeight="1" x14ac:dyDescent="0.25">
      <c r="A55" s="4"/>
      <c r="B55" s="3"/>
      <c r="C55" s="3"/>
      <c r="D55" s="3"/>
      <c r="E55" s="20"/>
      <c r="F55" s="20"/>
      <c r="G55" s="38"/>
      <c r="H55" s="2"/>
      <c r="I55" s="2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</row>
    <row r="56" spans="1:235" s="19" customFormat="1" ht="20.25" customHeight="1" x14ac:dyDescent="0.25">
      <c r="E56" s="9"/>
      <c r="F56" s="9"/>
      <c r="G56" s="38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</row>
    <row r="57" spans="1:235" s="19" customFormat="1" ht="15" customHeight="1" x14ac:dyDescent="0.25">
      <c r="E57" s="25"/>
      <c r="F57" s="25"/>
      <c r="G57" s="38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</row>
    <row r="58" spans="1:235" s="19" customFormat="1" ht="15" customHeight="1" x14ac:dyDescent="0.25">
      <c r="E58" s="26"/>
      <c r="F58" s="26"/>
      <c r="G58" s="3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</row>
    <row r="59" spans="1:235" s="19" customFormat="1" ht="15" customHeight="1" x14ac:dyDescent="0.25">
      <c r="E59" s="26"/>
      <c r="F59" s="26"/>
      <c r="G59" s="37"/>
      <c r="H59" s="3"/>
      <c r="I59" s="3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</row>
    <row r="60" spans="1:235" s="19" customFormat="1" ht="18" customHeight="1" x14ac:dyDescent="0.25">
      <c r="E60" s="26"/>
      <c r="F60" s="26"/>
      <c r="G60" s="37"/>
      <c r="H60" s="3"/>
      <c r="I60" s="3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</row>
  </sheetData>
  <sheetProtection algorithmName="SHA-512" hashValue="G+/bGqaCcfrJpFayLT7Css7G/IS1HuBXjio9YHWJmOSK6qWTdHWFH/KI0JzfT+gtxubOoKJROnp9TnzJdeEAYA==" saltValue="t/untvv13sulKezxLuVocQ==" spinCount="100000" sheet="1" selectLockedCells="1"/>
  <mergeCells count="43">
    <mergeCell ref="D7:F7"/>
    <mergeCell ref="A11:E11"/>
    <mergeCell ref="B14:D14"/>
    <mergeCell ref="B15:D15"/>
    <mergeCell ref="B13:D13"/>
    <mergeCell ref="A12:D12"/>
    <mergeCell ref="A7:C7"/>
    <mergeCell ref="C1:G1"/>
    <mergeCell ref="C2:G2"/>
    <mergeCell ref="A4:C4"/>
    <mergeCell ref="A5:C5"/>
    <mergeCell ref="D4:F4"/>
    <mergeCell ref="D5:F5"/>
    <mergeCell ref="B22:D22"/>
    <mergeCell ref="B23:D23"/>
    <mergeCell ref="B18:D18"/>
    <mergeCell ref="B19:D19"/>
    <mergeCell ref="A31:G31"/>
    <mergeCell ref="F30:G30"/>
    <mergeCell ref="A45:B45"/>
    <mergeCell ref="A44:B44"/>
    <mergeCell ref="A38:G38"/>
    <mergeCell ref="A41:G41"/>
    <mergeCell ref="A39:G39"/>
    <mergeCell ref="A43:G43"/>
    <mergeCell ref="A42:G42"/>
    <mergeCell ref="A40:G40"/>
    <mergeCell ref="A32:D32"/>
    <mergeCell ref="A36:G36"/>
    <mergeCell ref="A3:G3"/>
    <mergeCell ref="A34:E34"/>
    <mergeCell ref="C44:F44"/>
    <mergeCell ref="A35:D35"/>
    <mergeCell ref="A37:G37"/>
    <mergeCell ref="A24:D24"/>
    <mergeCell ref="A28:D28"/>
    <mergeCell ref="B30:D30"/>
    <mergeCell ref="A29:D29"/>
    <mergeCell ref="B16:D16"/>
    <mergeCell ref="A25:G25"/>
    <mergeCell ref="B17:D17"/>
    <mergeCell ref="B20:D20"/>
    <mergeCell ref="B21:D21"/>
  </mergeCells>
  <phoneticPr fontId="5" type="noConversion"/>
  <pageMargins left="0.64" right="0.62" top="0.11811023622047245" bottom="0.19685039370078741" header="3.937007874015748E-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ARA95</vt:lpstr>
      <vt:lpstr>'ARA95'!Tulostusalue</vt:lpstr>
    </vt:vector>
  </TitlesOfParts>
  <Company>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(YM)</cp:lastModifiedBy>
  <cp:lastPrinted>2025-03-25T08:13:30Z</cp:lastPrinted>
  <dcterms:created xsi:type="dcterms:W3CDTF">2002-10-21T09:59:03Z</dcterms:created>
  <dcterms:modified xsi:type="dcterms:W3CDTF">2025-04-04T05:05:30Z</dcterms:modified>
</cp:coreProperties>
</file>