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valtion.fi\Yhteiset_tiedostot\YM\VARKE\Lomakkeet\Varken lomakkeet 2025_\"/>
    </mc:Choice>
  </mc:AlternateContent>
  <xr:revisionPtr revIDLastSave="0" documentId="13_ncr:1_{2ECCFB90-34ED-433F-88BD-529FB4A3D3A9}" xr6:coauthVersionLast="47" xr6:coauthVersionMax="47" xr10:uidLastSave="{00000000-0000-0000-0000-000000000000}"/>
  <bookViews>
    <workbookView xWindow="1272" yWindow="636" windowWidth="13284" windowHeight="12240" firstSheet="1" activeTab="1" xr2:uid="{00000000-000D-0000-FFFF-FFFF00000000}"/>
  </bookViews>
  <sheets>
    <sheet name="Bostadsdelen" sheetId="2" r:id="rId1"/>
    <sheet name="Övriga utrymmen" sheetId="5" r:id="rId2"/>
    <sheet name="Lokaler som inte omfattas av un" sheetId="6" r:id="rId3"/>
    <sheet name="Projektet totalt" sheetId="7" r:id="rId4"/>
  </sheets>
  <definedNames>
    <definedName name="_xlnm.Print_Area" localSheetId="0">Bostadsdelen!$A$1:$T$108</definedName>
    <definedName name="_xlnm.Print_Area" localSheetId="2">'Lokaler som inte omfattas av un'!$A$1:$T$111</definedName>
    <definedName name="_xlnm.Print_Area" localSheetId="3">'Projektet totalt'!$A$1:$T$111</definedName>
    <definedName name="_xlnm.Print_Area" localSheetId="1">'Övriga utrymmen'!$A$1:$T$111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2" i="7" l="1"/>
  <c r="I92" i="7"/>
  <c r="P92" i="6"/>
  <c r="L93" i="6"/>
  <c r="I93" i="6"/>
  <c r="A13" i="6" l="1"/>
  <c r="H6" i="5" l="1"/>
  <c r="H6" i="6"/>
  <c r="H6" i="7"/>
  <c r="P91" i="7"/>
  <c r="L85" i="7"/>
  <c r="P85" i="7" s="1"/>
  <c r="L84" i="7"/>
  <c r="P84" i="7" s="1"/>
  <c r="L82" i="7"/>
  <c r="P82" i="7" s="1"/>
  <c r="L81" i="7"/>
  <c r="P81" i="7" s="1"/>
  <c r="L80" i="7"/>
  <c r="L77" i="7"/>
  <c r="P77" i="7" s="1"/>
  <c r="L76" i="7"/>
  <c r="P76" i="7" s="1"/>
  <c r="L75" i="7"/>
  <c r="P75" i="7" s="1"/>
  <c r="L74" i="7"/>
  <c r="L73" i="7"/>
  <c r="P73" i="7" s="1"/>
  <c r="L70" i="7"/>
  <c r="P70" i="7" s="1"/>
  <c r="L69" i="7"/>
  <c r="P69" i="7" s="1"/>
  <c r="L68" i="7"/>
  <c r="P68" i="7" s="1"/>
  <c r="L67" i="7"/>
  <c r="P67" i="7" s="1"/>
  <c r="L66" i="7"/>
  <c r="P66" i="7" s="1"/>
  <c r="L65" i="7"/>
  <c r="P65" i="7" s="1"/>
  <c r="L64" i="7"/>
  <c r="P64" i="7" s="1"/>
  <c r="L60" i="7"/>
  <c r="P60" i="7" s="1"/>
  <c r="I85" i="7"/>
  <c r="I84" i="7"/>
  <c r="I82" i="7"/>
  <c r="I81" i="7"/>
  <c r="I80" i="7"/>
  <c r="I77" i="7"/>
  <c r="I76" i="7"/>
  <c r="I75" i="7"/>
  <c r="I74" i="7"/>
  <c r="I73" i="7"/>
  <c r="I70" i="7"/>
  <c r="I69" i="7"/>
  <c r="I68" i="7"/>
  <c r="I67" i="7"/>
  <c r="I66" i="7"/>
  <c r="I65" i="7"/>
  <c r="I64" i="7"/>
  <c r="I60" i="7"/>
  <c r="L47" i="7"/>
  <c r="P47" i="7" s="1"/>
  <c r="L46" i="7"/>
  <c r="P46" i="7" s="1"/>
  <c r="I47" i="7"/>
  <c r="I46" i="7"/>
  <c r="L43" i="7"/>
  <c r="P43" i="7" s="1"/>
  <c r="L42" i="7"/>
  <c r="P42" i="7" s="1"/>
  <c r="L41" i="7"/>
  <c r="P41" i="7" s="1"/>
  <c r="L40" i="7"/>
  <c r="P40" i="7" s="1"/>
  <c r="L39" i="7"/>
  <c r="P39" i="7" s="1"/>
  <c r="L38" i="7"/>
  <c r="P38" i="7" s="1"/>
  <c r="L37" i="7"/>
  <c r="P37" i="7" s="1"/>
  <c r="I43" i="7"/>
  <c r="I42" i="7"/>
  <c r="I41" i="7"/>
  <c r="I40" i="7"/>
  <c r="I39" i="7"/>
  <c r="I38" i="7"/>
  <c r="I37" i="7"/>
  <c r="L32" i="7"/>
  <c r="P32" i="7" s="1"/>
  <c r="L33" i="7"/>
  <c r="P33" i="7" s="1"/>
  <c r="L31" i="7"/>
  <c r="L27" i="7"/>
  <c r="P27" i="7" s="1"/>
  <c r="I32" i="7"/>
  <c r="I33" i="7"/>
  <c r="I31" i="7"/>
  <c r="L23" i="7"/>
  <c r="P23" i="7" s="1"/>
  <c r="L24" i="7"/>
  <c r="L25" i="7"/>
  <c r="P25" i="7" s="1"/>
  <c r="L26" i="7"/>
  <c r="P26" i="7" s="1"/>
  <c r="L28" i="7"/>
  <c r="L22" i="7"/>
  <c r="P22" i="7" s="1"/>
  <c r="I23" i="7"/>
  <c r="I24" i="7"/>
  <c r="I25" i="7"/>
  <c r="I26" i="7"/>
  <c r="I27" i="7"/>
  <c r="I28" i="7"/>
  <c r="I22" i="7"/>
  <c r="M17" i="7"/>
  <c r="H17" i="7"/>
  <c r="G17" i="7"/>
  <c r="F17" i="7"/>
  <c r="A17" i="7"/>
  <c r="H15" i="7"/>
  <c r="A15" i="7"/>
  <c r="A13" i="7"/>
  <c r="P11" i="7"/>
  <c r="A11" i="7"/>
  <c r="P9" i="7"/>
  <c r="J9" i="7"/>
  <c r="A9" i="7"/>
  <c r="H15" i="6"/>
  <c r="A15" i="6"/>
  <c r="P11" i="6"/>
  <c r="A11" i="6"/>
  <c r="P9" i="6"/>
  <c r="J9" i="6"/>
  <c r="A9" i="6"/>
  <c r="J9" i="5"/>
  <c r="H15" i="5"/>
  <c r="A15" i="5"/>
  <c r="A13" i="5"/>
  <c r="A11" i="5"/>
  <c r="P11" i="5"/>
  <c r="P9" i="5"/>
  <c r="K87" i="7"/>
  <c r="K78" i="7"/>
  <c r="P91" i="6"/>
  <c r="L87" i="6"/>
  <c r="P87" i="6" s="1"/>
  <c r="K87" i="6"/>
  <c r="I87" i="6"/>
  <c r="P85" i="6"/>
  <c r="P84" i="6"/>
  <c r="P82" i="6"/>
  <c r="P81" i="6"/>
  <c r="P80" i="6"/>
  <c r="L78" i="6"/>
  <c r="P78" i="6" s="1"/>
  <c r="K78" i="6"/>
  <c r="I78" i="6"/>
  <c r="P77" i="6"/>
  <c r="P76" i="6"/>
  <c r="P75" i="6"/>
  <c r="P74" i="6"/>
  <c r="P73" i="6"/>
  <c r="L71" i="6"/>
  <c r="P71" i="6"/>
  <c r="K71" i="6"/>
  <c r="I71" i="6"/>
  <c r="P70" i="6"/>
  <c r="P69" i="6"/>
  <c r="P68" i="6"/>
  <c r="P67" i="6"/>
  <c r="P66" i="6"/>
  <c r="P65" i="6"/>
  <c r="P64" i="6"/>
  <c r="P60" i="6"/>
  <c r="L48" i="6"/>
  <c r="P48" i="6"/>
  <c r="I48" i="6"/>
  <c r="P47" i="6"/>
  <c r="P46" i="6"/>
  <c r="L44" i="6"/>
  <c r="P44" i="6"/>
  <c r="I44" i="6"/>
  <c r="P43" i="6"/>
  <c r="P42" i="6"/>
  <c r="P41" i="6"/>
  <c r="P40" i="6"/>
  <c r="P39" i="6"/>
  <c r="P38" i="6"/>
  <c r="P37" i="6"/>
  <c r="L34" i="6"/>
  <c r="P34" i="6" s="1"/>
  <c r="I34" i="6"/>
  <c r="P33" i="6"/>
  <c r="P32" i="6"/>
  <c r="P31" i="6"/>
  <c r="L29" i="6"/>
  <c r="P29" i="6"/>
  <c r="K29" i="6"/>
  <c r="I29" i="6"/>
  <c r="P28" i="6"/>
  <c r="P27" i="6"/>
  <c r="P26" i="6"/>
  <c r="P25" i="6"/>
  <c r="P24" i="6"/>
  <c r="P23" i="6"/>
  <c r="P22" i="6"/>
  <c r="P92" i="5"/>
  <c r="L87" i="5"/>
  <c r="P87" i="5"/>
  <c r="K87" i="5"/>
  <c r="I87" i="5"/>
  <c r="P85" i="5"/>
  <c r="P84" i="5"/>
  <c r="P82" i="5"/>
  <c r="P81" i="5"/>
  <c r="P80" i="5"/>
  <c r="L78" i="5"/>
  <c r="P78" i="5" s="1"/>
  <c r="K78" i="5"/>
  <c r="I78" i="5"/>
  <c r="P77" i="5"/>
  <c r="P76" i="5"/>
  <c r="P75" i="5"/>
  <c r="P74" i="5"/>
  <c r="P73" i="5"/>
  <c r="L71" i="5"/>
  <c r="P71" i="5" s="1"/>
  <c r="K71" i="5"/>
  <c r="I71" i="5"/>
  <c r="P70" i="5"/>
  <c r="P69" i="5"/>
  <c r="P68" i="5"/>
  <c r="P67" i="5"/>
  <c r="P66" i="5"/>
  <c r="P65" i="5"/>
  <c r="P64" i="5"/>
  <c r="P60" i="5"/>
  <c r="L48" i="5"/>
  <c r="P48" i="5" s="1"/>
  <c r="I48" i="5"/>
  <c r="P47" i="5"/>
  <c r="P46" i="5"/>
  <c r="L44" i="5"/>
  <c r="P44" i="5"/>
  <c r="I44" i="5"/>
  <c r="P43" i="5"/>
  <c r="P42" i="5"/>
  <c r="P41" i="5"/>
  <c r="P40" i="5"/>
  <c r="P39" i="5"/>
  <c r="P38" i="5"/>
  <c r="P37" i="5"/>
  <c r="L34" i="5"/>
  <c r="P34" i="5" s="1"/>
  <c r="I34" i="5"/>
  <c r="I49" i="5" s="1"/>
  <c r="I88" i="5" s="1"/>
  <c r="I93" i="5" s="1"/>
  <c r="P33" i="5"/>
  <c r="P32" i="5"/>
  <c r="P31" i="5"/>
  <c r="L29" i="5"/>
  <c r="K29" i="5"/>
  <c r="I29" i="5"/>
  <c r="P28" i="5"/>
  <c r="P27" i="5"/>
  <c r="P26" i="5"/>
  <c r="P25" i="5"/>
  <c r="P24" i="5"/>
  <c r="P23" i="5"/>
  <c r="P22" i="5"/>
  <c r="S19" i="2"/>
  <c r="S17" i="7" s="1"/>
  <c r="P19" i="2"/>
  <c r="P17" i="7"/>
  <c r="L80" i="2"/>
  <c r="P80" i="2" s="1"/>
  <c r="I80" i="2"/>
  <c r="K80" i="2"/>
  <c r="I73" i="2"/>
  <c r="P78" i="2"/>
  <c r="L89" i="2"/>
  <c r="P89" i="2"/>
  <c r="I89" i="2"/>
  <c r="L73" i="2"/>
  <c r="P73" i="2"/>
  <c r="P94" i="2"/>
  <c r="P87" i="2"/>
  <c r="P86" i="2"/>
  <c r="P83" i="2"/>
  <c r="P84" i="2"/>
  <c r="P82" i="2"/>
  <c r="P76" i="2"/>
  <c r="P77" i="2"/>
  <c r="P79" i="2"/>
  <c r="P75" i="2"/>
  <c r="P67" i="2"/>
  <c r="P68" i="2"/>
  <c r="P69" i="2"/>
  <c r="P70" i="2"/>
  <c r="P71" i="2"/>
  <c r="P72" i="2"/>
  <c r="P66" i="2"/>
  <c r="P62" i="2"/>
  <c r="P49" i="2"/>
  <c r="P48" i="2"/>
  <c r="P40" i="2"/>
  <c r="P41" i="2"/>
  <c r="P42" i="2"/>
  <c r="P43" i="2"/>
  <c r="P44" i="2"/>
  <c r="P45" i="2"/>
  <c r="P39" i="2"/>
  <c r="P34" i="2"/>
  <c r="P35" i="2"/>
  <c r="P33" i="2"/>
  <c r="P30" i="2"/>
  <c r="P25" i="2"/>
  <c r="P26" i="2"/>
  <c r="P27" i="2"/>
  <c r="P28" i="2"/>
  <c r="P29" i="2"/>
  <c r="P24" i="2"/>
  <c r="J19" i="2"/>
  <c r="J17" i="7" s="1"/>
  <c r="L31" i="2"/>
  <c r="L36" i="2"/>
  <c r="P36" i="2" s="1"/>
  <c r="L46" i="2"/>
  <c r="P46" i="2" s="1"/>
  <c r="L50" i="2"/>
  <c r="P50" i="2"/>
  <c r="I50" i="2"/>
  <c r="I46" i="2"/>
  <c r="I36" i="2"/>
  <c r="I31" i="2"/>
  <c r="I51" i="2" s="1"/>
  <c r="I90" i="2" s="1"/>
  <c r="I95" i="2" s="1"/>
  <c r="K31" i="2"/>
  <c r="K32" i="2" s="1"/>
  <c r="K73" i="2"/>
  <c r="K89" i="2"/>
  <c r="P74" i="7"/>
  <c r="L49" i="6"/>
  <c r="T26" i="6" s="1"/>
  <c r="T22" i="6"/>
  <c r="T23" i="6"/>
  <c r="I34" i="7" l="1"/>
  <c r="I78" i="7"/>
  <c r="I49" i="6"/>
  <c r="I88" i="6" s="1"/>
  <c r="K33" i="2"/>
  <c r="L51" i="2"/>
  <c r="P31" i="2"/>
  <c r="K34" i="2"/>
  <c r="L49" i="5"/>
  <c r="K30" i="5"/>
  <c r="P29" i="5"/>
  <c r="I48" i="7"/>
  <c r="L34" i="7"/>
  <c r="P34" i="7" s="1"/>
  <c r="I71" i="7"/>
  <c r="L29" i="7"/>
  <c r="P29" i="7" s="1"/>
  <c r="T24" i="6"/>
  <c r="L71" i="7"/>
  <c r="P71" i="7" s="1"/>
  <c r="K29" i="7"/>
  <c r="I44" i="7"/>
  <c r="I87" i="7"/>
  <c r="P49" i="6"/>
  <c r="I29" i="7"/>
  <c r="K30" i="6"/>
  <c r="K31" i="6" s="1"/>
  <c r="K32" i="6" s="1"/>
  <c r="T49" i="6"/>
  <c r="L88" i="6"/>
  <c r="T28" i="6"/>
  <c r="L87" i="7"/>
  <c r="P87" i="7" s="1"/>
  <c r="T27" i="6"/>
  <c r="T48" i="6"/>
  <c r="T25" i="6"/>
  <c r="L44" i="7"/>
  <c r="P44" i="7" s="1"/>
  <c r="L48" i="7"/>
  <c r="P48" i="7" s="1"/>
  <c r="P28" i="7"/>
  <c r="P31" i="7"/>
  <c r="P24" i="7"/>
  <c r="K71" i="7"/>
  <c r="P80" i="7"/>
  <c r="L78" i="7"/>
  <c r="P78" i="7" s="1"/>
  <c r="K30" i="7" l="1"/>
  <c r="T30" i="2"/>
  <c r="T51" i="2"/>
  <c r="T50" i="2"/>
  <c r="P51" i="2"/>
  <c r="T29" i="2"/>
  <c r="L90" i="2"/>
  <c r="T28" i="2"/>
  <c r="T27" i="2"/>
  <c r="T26" i="2"/>
  <c r="T24" i="2"/>
  <c r="T25" i="2"/>
  <c r="K35" i="2"/>
  <c r="K36" i="2" s="1"/>
  <c r="T27" i="5"/>
  <c r="T23" i="5"/>
  <c r="P49" i="5"/>
  <c r="T22" i="5"/>
  <c r="T26" i="5"/>
  <c r="T48" i="5"/>
  <c r="T49" i="5"/>
  <c r="T25" i="5"/>
  <c r="T28" i="5"/>
  <c r="T24" i="5"/>
  <c r="L88" i="5"/>
  <c r="K31" i="5"/>
  <c r="P93" i="6"/>
  <c r="P88" i="6"/>
  <c r="K33" i="6"/>
  <c r="I49" i="7"/>
  <c r="I88" i="7" s="1"/>
  <c r="I93" i="7" s="1"/>
  <c r="K34" i="6"/>
  <c r="K31" i="7"/>
  <c r="K32" i="7" s="1"/>
  <c r="L49" i="7"/>
  <c r="P90" i="2" l="1"/>
  <c r="L95" i="2"/>
  <c r="P95" i="2" s="1"/>
  <c r="K37" i="2"/>
  <c r="K39" i="2" s="1"/>
  <c r="K38" i="2"/>
  <c r="L93" i="5"/>
  <c r="P93" i="5" s="1"/>
  <c r="P88" i="5"/>
  <c r="K32" i="5"/>
  <c r="K33" i="5"/>
  <c r="K35" i="6"/>
  <c r="K33" i="7"/>
  <c r="K34" i="7" s="1"/>
  <c r="K36" i="6"/>
  <c r="T49" i="7"/>
  <c r="P49" i="7"/>
  <c r="T48" i="7"/>
  <c r="L88" i="7"/>
  <c r="L93" i="7" s="1"/>
  <c r="T26" i="7"/>
  <c r="T23" i="7"/>
  <c r="T27" i="7"/>
  <c r="T25" i="7"/>
  <c r="T28" i="7"/>
  <c r="T24" i="7"/>
  <c r="T22" i="7"/>
  <c r="K40" i="2" l="1"/>
  <c r="K34" i="5"/>
  <c r="K37" i="6"/>
  <c r="P88" i="7"/>
  <c r="P93" i="7"/>
  <c r="K35" i="7"/>
  <c r="K41" i="2" l="1"/>
  <c r="K42" i="2" s="1"/>
  <c r="K35" i="5"/>
  <c r="K38" i="6"/>
  <c r="K39" i="6"/>
  <c r="K36" i="7"/>
  <c r="K43" i="2" l="1"/>
  <c r="K44" i="2" s="1"/>
  <c r="K36" i="5"/>
  <c r="K37" i="5"/>
  <c r="K40" i="6"/>
  <c r="K41" i="6" s="1"/>
  <c r="K37" i="7"/>
  <c r="K38" i="7" s="1"/>
  <c r="K45" i="2" l="1"/>
  <c r="K46" i="2"/>
  <c r="K47" i="2" s="1"/>
  <c r="K39" i="5"/>
  <c r="K38" i="5"/>
  <c r="K42" i="6"/>
  <c r="K43" i="6"/>
  <c r="K39" i="7"/>
  <c r="K48" i="2" l="1"/>
  <c r="K49" i="2" s="1"/>
  <c r="K40" i="5"/>
  <c r="K41" i="5"/>
  <c r="K44" i="6"/>
  <c r="K40" i="7"/>
  <c r="K50" i="2" l="1"/>
  <c r="K51" i="2"/>
  <c r="K42" i="5"/>
  <c r="K43" i="5"/>
  <c r="K45" i="6"/>
  <c r="K46" i="6" s="1"/>
  <c r="K47" i="6" s="1"/>
  <c r="K41" i="7"/>
  <c r="K42" i="7" s="1"/>
  <c r="T31" i="2" l="1"/>
  <c r="K90" i="2"/>
  <c r="K95" i="2" s="1"/>
  <c r="T46" i="2"/>
  <c r="T36" i="2"/>
  <c r="K44" i="5"/>
  <c r="K45" i="5"/>
  <c r="K48" i="6"/>
  <c r="K49" i="6"/>
  <c r="K43" i="7"/>
  <c r="K46" i="5" l="1"/>
  <c r="T34" i="6"/>
  <c r="K88" i="6"/>
  <c r="K93" i="6" s="1"/>
  <c r="T44" i="6"/>
  <c r="T29" i="6"/>
  <c r="K44" i="7"/>
  <c r="K45" i="7"/>
  <c r="K47" i="5" l="1"/>
  <c r="K46" i="7"/>
  <c r="K48" i="5" l="1"/>
  <c r="K49" i="5" s="1"/>
  <c r="K47" i="7"/>
  <c r="K48" i="7" s="1"/>
  <c r="K49" i="7" s="1"/>
  <c r="T44" i="5" l="1"/>
  <c r="T34" i="5"/>
  <c r="T29" i="5"/>
  <c r="K88" i="5"/>
  <c r="K93" i="5" s="1"/>
  <c r="T44" i="7"/>
  <c r="T34" i="7"/>
  <c r="T29" i="7"/>
  <c r="K88" i="7"/>
  <c r="K93" i="7" s="1"/>
</calcChain>
</file>

<file path=xl/sharedStrings.xml><?xml version="1.0" encoding="utf-8"?>
<sst xmlns="http://schemas.openxmlformats.org/spreadsheetml/2006/main" count="499" uniqueCount="115">
  <si>
    <t>1.</t>
  </si>
  <si>
    <t>A.</t>
  </si>
  <si>
    <t>5.</t>
  </si>
  <si>
    <t>6.</t>
  </si>
  <si>
    <t>7.</t>
  </si>
  <si>
    <t>B.</t>
  </si>
  <si>
    <t>2.</t>
  </si>
  <si>
    <t>C.</t>
  </si>
  <si>
    <t>(</t>
  </si>
  <si>
    <t>3.</t>
  </si>
  <si>
    <t>4.</t>
  </si>
  <si>
    <t>%</t>
  </si>
  <si>
    <r>
      <t>D.   Autopaikoitus</t>
    </r>
    <r>
      <rPr>
        <sz val="9"/>
        <rFont val="Arial"/>
        <family val="2"/>
      </rPr>
      <t>, rakentamisen lisäkustannus</t>
    </r>
  </si>
  <si>
    <t>€</t>
  </si>
  <si>
    <t>x</t>
  </si>
  <si>
    <t/>
  </si>
  <si>
    <t>X</t>
  </si>
  <si>
    <t>SPECIFIKATION AV ANSKAFFNINGSVÄRDET</t>
  </si>
  <si>
    <t>Nyproduktion</t>
  </si>
  <si>
    <t xml:space="preserve"> Bostadsdelen</t>
  </si>
  <si>
    <t>Övriga utrymmen</t>
  </si>
  <si>
    <t>Lokaler som inte omfattas av understöd</t>
  </si>
  <si>
    <t>Projektet totalt</t>
  </si>
  <si>
    <t>Delbeslutsskedet</t>
  </si>
  <si>
    <t>Slutpriskontroll</t>
  </si>
  <si>
    <t>Skickas elektroniskt till ARAs registratorskontor i .xls-format  (kirjaamo.ara(a)ara.fi)</t>
  </si>
  <si>
    <t>Byggnadsprojektet (namn, hjälpnamn)</t>
  </si>
  <si>
    <t>Byggnadsprojektets FO-nr</t>
  </si>
  <si>
    <t>Dnr</t>
  </si>
  <si>
    <t>Byggnadsprojektets adress</t>
  </si>
  <si>
    <t>Placeringskommun</t>
  </si>
  <si>
    <t>Byggherre (företag, kontaktperson)</t>
  </si>
  <si>
    <t>Telefon</t>
  </si>
  <si>
    <t>E-mail</t>
  </si>
  <si>
    <t>Utnyttjad vån.yta, vånm²</t>
  </si>
  <si>
    <t>Tillåten våningsyta, vånm²</t>
  </si>
  <si>
    <t>Bost.yta tot, bostm²</t>
  </si>
  <si>
    <t>Antal bostäder</t>
  </si>
  <si>
    <t>Mby, bostm²</t>
  </si>
  <si>
    <t>Bruttoyta,brm²</t>
  </si>
  <si>
    <t>Bostm²/brm²</t>
  </si>
  <si>
    <t>bostm²/v-m²</t>
  </si>
  <si>
    <t>BYGGNADSKOSTNADER</t>
  </si>
  <si>
    <t>moms 0%</t>
  </si>
  <si>
    <t>inkl.moms</t>
  </si>
  <si>
    <t>€/bostm²</t>
  </si>
  <si>
    <t>Entrepronader</t>
  </si>
  <si>
    <t>Byggn.tekn.arb/helhetsentrepr………………………………</t>
  </si>
  <si>
    <t>VV-tekniska arbeten…………………………………….</t>
  </si>
  <si>
    <t>Ventilationsarbeten…………………………………………..</t>
  </si>
  <si>
    <t>Elarbeten………………………………………………..</t>
  </si>
  <si>
    <t>Särskilda</t>
  </si>
  <si>
    <t>anskaffning</t>
  </si>
  <si>
    <t>Tillbehör och anläggningar med</t>
  </si>
  <si>
    <t>installation (skild specifikation)……………………………………</t>
  </si>
  <si>
    <t>Allmänna</t>
  </si>
  <si>
    <t>kostnader</t>
  </si>
  <si>
    <t>Planerings- och expertarvoden</t>
  </si>
  <si>
    <t>a) byggnadsplanering………………………….</t>
  </si>
  <si>
    <t>b) konstruktionsplanering…………………………….</t>
  </si>
  <si>
    <t>c) VVS-planering……………………………….</t>
  </si>
  <si>
    <t>d) elplanering…………………………</t>
  </si>
  <si>
    <t>e) markundersökning……………………………….</t>
  </si>
  <si>
    <t>f)  övervakning av hustekniker…………………………</t>
  </si>
  <si>
    <t>g) övriga planerings- och expertarvoden</t>
  </si>
  <si>
    <t>Utgifter för byggande och finansiering</t>
  </si>
  <si>
    <t>a) finansieringskostnader………………………………..</t>
  </si>
  <si>
    <r>
      <t xml:space="preserve">b) byggnadskostnader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>…………………………….</t>
    </r>
  </si>
  <si>
    <t>Byggnadskostnader (A+B+C) totalt</t>
  </si>
  <si>
    <t>1) I byggkostnaderna kan ingå bl.a. projektledning, kostnadsplanering, ansvar, övervakararvode samt utgifter för tillstånd, kopierings- och marknadsföring.</t>
  </si>
  <si>
    <t>Blankett ARA 90     Sida 1/2</t>
  </si>
  <si>
    <r>
      <t xml:space="preserve">Bilparkering, </t>
    </r>
    <r>
      <rPr>
        <sz val="10"/>
        <rFont val="Arial"/>
        <family val="2"/>
      </rPr>
      <t>extra byggkostnader</t>
    </r>
  </si>
  <si>
    <t>del av entreprenadsumman (specialfall)……………………………</t>
  </si>
  <si>
    <t>inkl. Moms</t>
  </si>
  <si>
    <t>2. ANSLUTNINGSAVGIFTER</t>
  </si>
  <si>
    <t xml:space="preserve">     2a Anslutning till nätverk</t>
  </si>
  <si>
    <t>Avlopp…………………………………………………..</t>
  </si>
  <si>
    <t>Vattenledning……………………………………………….</t>
  </si>
  <si>
    <t>El……………………………………………………….</t>
  </si>
  <si>
    <t>Datakommunikation………………………………………………..</t>
  </si>
  <si>
    <t>Fjärrvärme……………………………………….</t>
  </si>
  <si>
    <t>Kabel-TV……………………………………………</t>
  </si>
  <si>
    <t>Övrigt:</t>
  </si>
  <si>
    <t xml:space="preserve">     2b Anslutningsavgifter för ett område</t>
  </si>
  <si>
    <t xml:space="preserve">Parkering på området…………………………... </t>
  </si>
  <si>
    <t>3. KOSTNADER FÖR JORDGRUNDEN</t>
  </si>
  <si>
    <t>Tomtens inköpspris……………………………………</t>
  </si>
  <si>
    <t>Översåtelseskatt……………………………………….</t>
  </si>
  <si>
    <t>Fastighetsskatt…………………………………………</t>
  </si>
  <si>
    <t>Övriga kostn. för jordgrunden (skild bilaga)</t>
  </si>
  <si>
    <t>(t.ex. mätning av tomt, skifte)………………………………………………</t>
  </si>
  <si>
    <t>Arrende för tomten undet byggtiden………………………..</t>
  </si>
  <si>
    <t xml:space="preserve">  mån) och årsarrende</t>
  </si>
  <si>
    <t>LÅNGIVNINGSVÄRDE (1 - 3 TOT.)</t>
  </si>
  <si>
    <t>4. KOSTNADER SOM INTE GODKÄNNS FÖR LÅNGIVNING</t>
  </si>
  <si>
    <t>(skild specifikation)</t>
  </si>
  <si>
    <t>ANSKAFFNINGSVÄRDE (1 - 4 TOT.)</t>
  </si>
  <si>
    <t>Blankett ARA 90    Sida 2/2</t>
  </si>
  <si>
    <t>Övriga utrymmen totalt ,m²</t>
  </si>
  <si>
    <t>Entreprenader</t>
  </si>
  <si>
    <t>Byggn.tekn.arb/helhetsentrepr…………..</t>
  </si>
  <si>
    <t>anskaffn.</t>
  </si>
  <si>
    <r>
      <t>1)</t>
    </r>
    <r>
      <rPr>
        <sz val="7.5"/>
        <rFont val="Arial"/>
        <family val="2"/>
      </rPr>
      <t xml:space="preserve"> I byggkostnaderna kan ingå bl.a. projektledning, kostnadsplanering, ansvar, övervakararvode samt utgifter för tillstånd, kopierings- och marknadsföring.</t>
    </r>
  </si>
  <si>
    <t>del av entreprenadsumman (specialfall)…..........................</t>
  </si>
  <si>
    <t>Parkering på området</t>
  </si>
  <si>
    <t>Tilläggsuppgifter</t>
  </si>
  <si>
    <t>Ort, datum och namn</t>
  </si>
  <si>
    <t>Lokaler som inte omfattas av underst.</t>
  </si>
  <si>
    <t>Entre-</t>
  </si>
  <si>
    <t>prenader</t>
  </si>
  <si>
    <t>inkl. moms</t>
  </si>
  <si>
    <t>Blankett ARA 90  Sida 2/2</t>
  </si>
  <si>
    <t>Blankett ARA 90   Sida 2/2</t>
  </si>
  <si>
    <t>Övrigt:……………………………………………</t>
  </si>
  <si>
    <t xml:space="preserve">Sänd i xls-format till Centralen för statligt stött bostadsbyggande per e-post till adressen varke.ym@gov.fi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</si>
</sst>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"/>
    <numFmt numFmtId="165" formatCode="0.0\ %"/>
    <numFmt numFmtId="166" formatCode="0.0"/>
    <numFmt numFmtId="167" formatCode="#,##0.0"/>
    <numFmt numFmtId="168" formatCode="_-* #,##0.00\ [$€]_-;\-* #,##0.00\ [$€]_-;_-* &quot;-&quot;??\ [$€]_-;_-@_-"/>
    <numFmt numFmtId="169" formatCode="_-* #,##0\ [$€]_-;\-* #,##0\ [$€]_-;_-* &quot;-&quot;??\ [$€]_-;_-@_-"/>
    <numFmt numFmtId="170" formatCode="#,##0\ [$€-40B];\-#,##0\ [$€-40B]"/>
  </numFmts>
  <fonts count="32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sz val="9"/>
      <color indexed="18"/>
      <name val="Arial"/>
      <family val="2"/>
    </font>
    <font>
      <sz val="7.5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  <font>
      <sz val="10"/>
      <color indexed="48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8"/>
      <color indexed="18"/>
      <name val="Arial"/>
      <family val="2"/>
    </font>
    <font>
      <sz val="8"/>
      <color indexed="48"/>
      <name val="Arial"/>
      <family val="2"/>
    </font>
    <font>
      <b/>
      <sz val="11"/>
      <color indexed="12"/>
      <name val="Arial"/>
      <family val="2"/>
    </font>
    <font>
      <b/>
      <sz val="9"/>
      <color indexed="12"/>
      <name val="Arial"/>
      <family val="2"/>
    </font>
    <font>
      <vertAlign val="superscript"/>
      <sz val="7.5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414">
    <xf numFmtId="0" fontId="0" fillId="0" borderId="0" xfId="0"/>
    <xf numFmtId="0" fontId="2" fillId="2" borderId="0" xfId="0" applyFont="1" applyFill="1"/>
    <xf numFmtId="0" fontId="2" fillId="2" borderId="0" xfId="0" applyFont="1" applyFill="1" applyBorder="1" applyProtection="1"/>
    <xf numFmtId="0" fontId="2" fillId="2" borderId="1" xfId="0" applyFont="1" applyFill="1" applyBorder="1" applyProtection="1"/>
    <xf numFmtId="0" fontId="5" fillId="2" borderId="0" xfId="0" applyFont="1" applyFill="1" applyBorder="1" applyProtection="1"/>
    <xf numFmtId="3" fontId="6" fillId="2" borderId="1" xfId="0" applyNumberFormat="1" applyFont="1" applyFill="1" applyBorder="1" applyProtection="1">
      <protection locked="0"/>
    </xf>
    <xf numFmtId="0" fontId="6" fillId="2" borderId="0" xfId="0" applyFont="1" applyFill="1" applyBorder="1" applyProtection="1"/>
    <xf numFmtId="0" fontId="2" fillId="2" borderId="0" xfId="0" applyFont="1" applyFill="1" applyBorder="1" applyAlignment="1" applyProtection="1"/>
    <xf numFmtId="164" fontId="2" fillId="2" borderId="0" xfId="0" applyNumberFormat="1" applyFont="1" applyFill="1" applyBorder="1" applyProtection="1"/>
    <xf numFmtId="164" fontId="2" fillId="2" borderId="1" xfId="0" applyNumberFormat="1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2" fillId="2" borderId="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2" fillId="2" borderId="0" xfId="0" applyFont="1" applyFill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shrinkToFit="1"/>
    </xf>
    <xf numFmtId="0" fontId="2" fillId="2" borderId="4" xfId="0" applyFont="1" applyFill="1" applyBorder="1" applyProtection="1"/>
    <xf numFmtId="0" fontId="2" fillId="2" borderId="0" xfId="0" applyFont="1" applyFill="1" applyBorder="1" applyAlignment="1" applyProtection="1">
      <alignment horizontal="right" shrinkToFit="1"/>
    </xf>
    <xf numFmtId="0" fontId="2" fillId="2" borderId="0" xfId="0" applyFont="1" applyFill="1" applyAlignment="1" applyProtection="1">
      <alignment horizontal="center"/>
    </xf>
    <xf numFmtId="3" fontId="2" fillId="2" borderId="0" xfId="0" applyNumberFormat="1" applyFont="1" applyFill="1" applyProtection="1"/>
    <xf numFmtId="164" fontId="15" fillId="2" borderId="0" xfId="0" applyNumberFormat="1" applyFont="1" applyFill="1" applyBorder="1" applyProtection="1"/>
    <xf numFmtId="165" fontId="15" fillId="2" borderId="4" xfId="0" applyNumberFormat="1" applyFont="1" applyFill="1" applyBorder="1" applyProtection="1"/>
    <xf numFmtId="0" fontId="3" fillId="2" borderId="5" xfId="0" applyFont="1" applyFill="1" applyBorder="1" applyProtection="1"/>
    <xf numFmtId="0" fontId="2" fillId="2" borderId="0" xfId="0" applyFont="1" applyFill="1" applyBorder="1"/>
    <xf numFmtId="0" fontId="2" fillId="2" borderId="5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shrinkToFit="1"/>
    </xf>
    <xf numFmtId="3" fontId="6" fillId="2" borderId="1" xfId="0" applyNumberFormat="1" applyFont="1" applyFill="1" applyBorder="1" applyProtection="1"/>
    <xf numFmtId="0" fontId="0" fillId="0" borderId="1" xfId="0" applyBorder="1" applyAlignment="1" applyProtection="1">
      <alignment shrinkToFit="1"/>
    </xf>
    <xf numFmtId="0" fontId="2" fillId="2" borderId="5" xfId="0" applyFont="1" applyFill="1" applyBorder="1" applyAlignment="1" applyProtection="1"/>
    <xf numFmtId="164" fontId="2" fillId="2" borderId="0" xfId="0" applyNumberFormat="1" applyFont="1" applyFill="1" applyBorder="1" applyAlignment="1" applyProtection="1"/>
    <xf numFmtId="0" fontId="0" fillId="2" borderId="0" xfId="0" applyFill="1" applyAlignment="1"/>
    <xf numFmtId="0" fontId="0" fillId="2" borderId="4" xfId="0" applyFill="1" applyBorder="1" applyAlignment="1"/>
    <xf numFmtId="0" fontId="0" fillId="2" borderId="0" xfId="0" applyFill="1" applyAlignment="1">
      <alignment shrinkToFit="1"/>
    </xf>
    <xf numFmtId="0" fontId="0" fillId="2" borderId="0" xfId="0" applyFill="1" applyBorder="1" applyAlignment="1" applyProtection="1"/>
    <xf numFmtId="0" fontId="0" fillId="2" borderId="0" xfId="0" applyFill="1" applyBorder="1" applyAlignment="1"/>
    <xf numFmtId="0" fontId="0" fillId="2" borderId="0" xfId="0" applyFill="1" applyAlignment="1" applyProtection="1"/>
    <xf numFmtId="3" fontId="17" fillId="2" borderId="6" xfId="0" applyNumberFormat="1" applyFont="1" applyFill="1" applyBorder="1" applyAlignment="1"/>
    <xf numFmtId="0" fontId="18" fillId="2" borderId="0" xfId="0" applyFont="1" applyFill="1" applyBorder="1" applyProtection="1"/>
    <xf numFmtId="3" fontId="12" fillId="2" borderId="6" xfId="0" applyNumberFormat="1" applyFont="1" applyFill="1" applyBorder="1" applyProtection="1"/>
    <xf numFmtId="0" fontId="19" fillId="2" borderId="0" xfId="0" applyFont="1" applyFill="1" applyBorder="1" applyProtection="1"/>
    <xf numFmtId="0" fontId="19" fillId="2" borderId="0" xfId="0" applyFont="1" applyFill="1" applyBorder="1" applyAlignment="1" applyProtection="1">
      <alignment shrinkToFit="1"/>
    </xf>
    <xf numFmtId="0" fontId="12" fillId="0" borderId="0" xfId="0" applyFont="1" applyAlignment="1">
      <alignment shrinkToFit="1"/>
    </xf>
    <xf numFmtId="164" fontId="18" fillId="2" borderId="0" xfId="0" applyNumberFormat="1" applyFont="1" applyFill="1" applyBorder="1" applyProtection="1"/>
    <xf numFmtId="164" fontId="19" fillId="2" borderId="0" xfId="0" applyNumberFormat="1" applyFont="1" applyFill="1" applyBorder="1" applyProtection="1"/>
    <xf numFmtId="164" fontId="2" fillId="2" borderId="0" xfId="0" applyNumberFormat="1" applyFont="1" applyFill="1" applyProtection="1"/>
    <xf numFmtId="0" fontId="2" fillId="2" borderId="7" xfId="0" applyFont="1" applyFill="1" applyBorder="1" applyAlignment="1" applyProtection="1">
      <alignment horizontal="center"/>
    </xf>
    <xf numFmtId="3" fontId="12" fillId="2" borderId="8" xfId="0" applyNumberFormat="1" applyFont="1" applyFill="1" applyBorder="1" applyProtection="1"/>
    <xf numFmtId="0" fontId="2" fillId="2" borderId="2" xfId="0" applyFont="1" applyFill="1" applyBorder="1" applyAlignment="1" applyProtection="1"/>
    <xf numFmtId="0" fontId="2" fillId="2" borderId="5" xfId="0" applyFont="1" applyFill="1" applyBorder="1" applyAlignment="1" applyProtection="1">
      <alignment horizontal="right"/>
    </xf>
    <xf numFmtId="3" fontId="17" fillId="2" borderId="5" xfId="0" applyNumberFormat="1" applyFont="1" applyFill="1" applyBorder="1" applyAlignment="1" applyProtection="1"/>
    <xf numFmtId="0" fontId="2" fillId="2" borderId="2" xfId="0" applyFont="1" applyFill="1" applyBorder="1" applyProtection="1"/>
    <xf numFmtId="0" fontId="0" fillId="2" borderId="5" xfId="0" applyFill="1" applyBorder="1" applyAlignment="1"/>
    <xf numFmtId="3" fontId="12" fillId="2" borderId="5" xfId="0" applyNumberFormat="1" applyFont="1" applyFill="1" applyBorder="1" applyAlignment="1" applyProtection="1"/>
    <xf numFmtId="0" fontId="0" fillId="2" borderId="1" xfId="0" applyFill="1" applyBorder="1" applyAlignment="1"/>
    <xf numFmtId="0" fontId="0" fillId="2" borderId="3" xfId="0" applyFill="1" applyBorder="1" applyAlignment="1"/>
    <xf numFmtId="0" fontId="0" fillId="2" borderId="2" xfId="0" applyFill="1" applyBorder="1" applyAlignment="1"/>
    <xf numFmtId="0" fontId="4" fillId="2" borderId="0" xfId="0" applyFont="1" applyFill="1" applyBorder="1" applyAlignment="1" applyProtection="1"/>
    <xf numFmtId="3" fontId="21" fillId="2" borderId="6" xfId="0" applyNumberFormat="1" applyFont="1" applyFill="1" applyBorder="1" applyAlignment="1"/>
    <xf numFmtId="0" fontId="22" fillId="2" borderId="0" xfId="0" applyFont="1" applyFill="1" applyBorder="1" applyAlignment="1" applyProtection="1">
      <alignment horizontal="center"/>
    </xf>
    <xf numFmtId="3" fontId="21" fillId="2" borderId="5" xfId="0" applyNumberFormat="1" applyFont="1" applyFill="1" applyBorder="1" applyAlignment="1" applyProtection="1"/>
    <xf numFmtId="164" fontId="22" fillId="2" borderId="0" xfId="0" applyNumberFormat="1" applyFont="1" applyFill="1" applyBorder="1" applyProtection="1"/>
    <xf numFmtId="0" fontId="3" fillId="2" borderId="5" xfId="0" applyFont="1" applyFill="1" applyBorder="1" applyAlignment="1" applyProtection="1"/>
    <xf numFmtId="0" fontId="3" fillId="2" borderId="0" xfId="0" applyFont="1" applyFill="1" applyBorder="1" applyAlignment="1" applyProtection="1"/>
    <xf numFmtId="0" fontId="3" fillId="2" borderId="4" xfId="0" applyFont="1" applyFill="1" applyBorder="1" applyAlignment="1" applyProtection="1"/>
    <xf numFmtId="0" fontId="0" fillId="0" borderId="4" xfId="0" applyBorder="1" applyAlignment="1"/>
    <xf numFmtId="0" fontId="5" fillId="2" borderId="0" xfId="0" applyFont="1" applyFill="1" applyBorder="1" applyAlignment="1" applyProtection="1"/>
    <xf numFmtId="0" fontId="3" fillId="2" borderId="7" xfId="0" applyFont="1" applyFill="1" applyBorder="1" applyProtection="1"/>
    <xf numFmtId="0" fontId="2" fillId="2" borderId="5" xfId="0" applyFont="1" applyFill="1" applyBorder="1" applyProtection="1"/>
    <xf numFmtId="0" fontId="0" fillId="2" borderId="5" xfId="0" applyFill="1" applyBorder="1" applyAlignment="1" applyProtection="1"/>
    <xf numFmtId="0" fontId="0" fillId="2" borderId="7" xfId="0" applyFill="1" applyBorder="1" applyAlignment="1" applyProtection="1"/>
    <xf numFmtId="0" fontId="0" fillId="0" borderId="5" xfId="0" applyBorder="1" applyAlignment="1"/>
    <xf numFmtId="0" fontId="0" fillId="2" borderId="5" xfId="0" applyFill="1" applyBorder="1" applyAlignment="1" applyProtection="1">
      <alignment shrinkToFit="1"/>
    </xf>
    <xf numFmtId="0" fontId="2" fillId="2" borderId="4" xfId="0" applyFont="1" applyFill="1" applyBorder="1" applyAlignment="1" applyProtection="1"/>
    <xf numFmtId="166" fontId="24" fillId="2" borderId="3" xfId="0" applyNumberFormat="1" applyFont="1" applyFill="1" applyBorder="1" applyProtection="1"/>
    <xf numFmtId="166" fontId="25" fillId="2" borderId="9" xfId="0" applyNumberFormat="1" applyFont="1" applyFill="1" applyBorder="1" applyProtection="1"/>
    <xf numFmtId="166" fontId="24" fillId="2" borderId="9" xfId="0" applyNumberFormat="1" applyFont="1" applyFill="1" applyBorder="1" applyProtection="1"/>
    <xf numFmtId="164" fontId="24" fillId="2" borderId="0" xfId="0" applyNumberFormat="1" applyFont="1" applyFill="1" applyBorder="1" applyProtection="1"/>
    <xf numFmtId="0" fontId="5" fillId="2" borderId="0" xfId="0" applyFont="1" applyFill="1" applyAlignment="1"/>
    <xf numFmtId="0" fontId="5" fillId="2" borderId="4" xfId="0" applyFont="1" applyFill="1" applyBorder="1" applyAlignment="1"/>
    <xf numFmtId="165" fontId="24" fillId="2" borderId="4" xfId="0" applyNumberFormat="1" applyFont="1" applyFill="1" applyBorder="1" applyProtection="1"/>
    <xf numFmtId="166" fontId="24" fillId="2" borderId="10" xfId="0" applyNumberFormat="1" applyFont="1" applyFill="1" applyBorder="1" applyProtection="1"/>
    <xf numFmtId="0" fontId="4" fillId="2" borderId="0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3" fontId="26" fillId="2" borderId="11" xfId="0" applyNumberFormat="1" applyFont="1" applyFill="1" applyBorder="1" applyProtection="1"/>
    <xf numFmtId="3" fontId="26" fillId="2" borderId="12" xfId="0" applyNumberFormat="1" applyFont="1" applyFill="1" applyBorder="1" applyProtection="1"/>
    <xf numFmtId="164" fontId="27" fillId="2" borderId="0" xfId="0" applyNumberFormat="1" applyFont="1" applyFill="1" applyBorder="1" applyProtection="1"/>
    <xf numFmtId="3" fontId="6" fillId="2" borderId="0" xfId="0" applyNumberFormat="1" applyFont="1" applyFill="1" applyBorder="1" applyAlignment="1" applyProtection="1">
      <alignment horizontal="center"/>
    </xf>
    <xf numFmtId="3" fontId="6" fillId="2" borderId="5" xfId="0" applyNumberFormat="1" applyFont="1" applyFill="1" applyBorder="1" applyAlignment="1" applyProtection="1"/>
    <xf numFmtId="0" fontId="0" fillId="2" borderId="0" xfId="0" applyFill="1" applyAlignment="1" applyProtection="1">
      <alignment shrinkToFit="1"/>
    </xf>
    <xf numFmtId="3" fontId="6" fillId="2" borderId="0" xfId="0" applyNumberFormat="1" applyFont="1" applyFill="1" applyBorder="1" applyProtection="1"/>
    <xf numFmtId="3" fontId="6" fillId="2" borderId="0" xfId="0" applyNumberFormat="1" applyFont="1" applyFill="1" applyBorder="1" applyAlignment="1" applyProtection="1"/>
    <xf numFmtId="0" fontId="17" fillId="2" borderId="0" xfId="0" applyFont="1" applyFill="1" applyAlignment="1" applyProtection="1"/>
    <xf numFmtId="169" fontId="0" fillId="2" borderId="0" xfId="1" applyNumberFormat="1" applyFont="1" applyFill="1" applyAlignment="1" applyProtection="1">
      <alignment horizontal="left" readingOrder="2"/>
    </xf>
    <xf numFmtId="169" fontId="0" fillId="2" borderId="5" xfId="1" applyNumberFormat="1" applyFont="1" applyFill="1" applyBorder="1" applyAlignment="1" applyProtection="1">
      <alignment horizontal="left" readingOrder="2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12" fillId="2" borderId="5" xfId="0" applyFont="1" applyFill="1" applyBorder="1" applyAlignment="1" applyProtection="1"/>
    <xf numFmtId="0" fontId="0" fillId="0" borderId="4" xfId="0" applyBorder="1" applyAlignment="1">
      <alignment wrapText="1"/>
    </xf>
    <xf numFmtId="3" fontId="9" fillId="0" borderId="2" xfId="0" applyNumberFormat="1" applyFont="1" applyBorder="1" applyAlignment="1" applyProtection="1">
      <alignment horizontal="center" wrapText="1"/>
      <protection locked="0"/>
    </xf>
    <xf numFmtId="0" fontId="9" fillId="2" borderId="0" xfId="0" applyFont="1" applyFill="1" applyProtection="1"/>
    <xf numFmtId="0" fontId="9" fillId="0" borderId="0" xfId="0" applyFont="1"/>
    <xf numFmtId="0" fontId="29" fillId="2" borderId="13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167" fontId="9" fillId="3" borderId="15" xfId="0" applyNumberFormat="1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Protection="1"/>
    <xf numFmtId="170" fontId="5" fillId="2" borderId="16" xfId="1" applyNumberFormat="1" applyFont="1" applyFill="1" applyBorder="1" applyAlignment="1" applyProtection="1">
      <alignment horizontal="center"/>
      <protection locked="0"/>
    </xf>
    <xf numFmtId="0" fontId="29" fillId="2" borderId="13" xfId="0" quotePrefix="1" applyFont="1" applyFill="1" applyBorder="1" applyAlignment="1" applyProtection="1">
      <alignment horizontal="center" vertical="center"/>
      <protection locked="0"/>
    </xf>
    <xf numFmtId="0" fontId="29" fillId="2" borderId="1" xfId="0" quotePrefix="1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 applyProtection="1">
      <alignment horizontal="center" vertical="center"/>
    </xf>
    <xf numFmtId="3" fontId="9" fillId="0" borderId="2" xfId="0" applyNumberFormat="1" applyFont="1" applyBorder="1" applyAlignment="1" applyProtection="1">
      <alignment horizontal="center" wrapText="1"/>
    </xf>
    <xf numFmtId="167" fontId="9" fillId="3" borderId="15" xfId="0" applyNumberFormat="1" applyFont="1" applyFill="1" applyBorder="1" applyAlignment="1" applyProtection="1">
      <alignment horizontal="center" wrapText="1"/>
    </xf>
    <xf numFmtId="0" fontId="29" fillId="2" borderId="13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left"/>
      <protection locked="0"/>
    </xf>
    <xf numFmtId="0" fontId="12" fillId="2" borderId="16" xfId="0" applyFont="1" applyFill="1" applyBorder="1" applyAlignment="1" applyProtection="1">
      <alignment horizontal="left"/>
      <protection locked="0"/>
    </xf>
    <xf numFmtId="0" fontId="12" fillId="2" borderId="22" xfId="0" applyFont="1" applyFill="1" applyBorder="1" applyAlignment="1" applyProtection="1">
      <alignment horizontal="left"/>
      <protection locked="0"/>
    </xf>
    <xf numFmtId="0" fontId="12" fillId="2" borderId="23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/>
    <xf numFmtId="0" fontId="2" fillId="2" borderId="0" xfId="0" applyFont="1" applyFill="1" applyBorder="1" applyAlignment="1" applyProtection="1"/>
    <xf numFmtId="0" fontId="0" fillId="0" borderId="0" xfId="0" applyAlignment="1">
      <alignment wrapText="1"/>
    </xf>
    <xf numFmtId="3" fontId="6" fillId="2" borderId="0" xfId="0" applyNumberFormat="1" applyFont="1" applyFill="1" applyBorder="1" applyAlignment="1" applyProtection="1"/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2" fillId="2" borderId="4" xfId="0" applyFont="1" applyFill="1" applyBorder="1"/>
    <xf numFmtId="0" fontId="3" fillId="2" borderId="5" xfId="0" applyFont="1" applyFill="1" applyBorder="1"/>
    <xf numFmtId="0" fontId="4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right" shrinkToFit="1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0" xfId="0" applyFont="1" applyFill="1" applyAlignment="1">
      <alignment shrinkToFit="1"/>
    </xf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/>
    <xf numFmtId="0" fontId="2" fillId="2" borderId="0" xfId="0" applyFont="1" applyFill="1" applyBorder="1" applyAlignment="1"/>
    <xf numFmtId="0" fontId="5" fillId="3" borderId="14" xfId="0" applyFont="1" applyFill="1" applyBorder="1" applyAlignment="1" applyProtection="1">
      <alignment horizontal="left" vertical="top" wrapText="1"/>
    </xf>
    <xf numFmtId="0" fontId="3" fillId="2" borderId="7" xfId="0" applyFont="1" applyFill="1" applyBorder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6" fillId="2" borderId="7" xfId="0" applyFont="1" applyFill="1" applyBorder="1"/>
    <xf numFmtId="0" fontId="2" fillId="2" borderId="5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2" fillId="2" borderId="5" xfId="0" applyFont="1" applyFill="1" applyBorder="1" applyAlignment="1">
      <alignment horizontal="center" shrinkToFit="1"/>
    </xf>
    <xf numFmtId="0" fontId="0" fillId="2" borderId="7" xfId="0" applyFill="1" applyBorder="1"/>
    <xf numFmtId="0" fontId="6" fillId="2" borderId="0" xfId="0" applyFont="1" applyFill="1" applyAlignment="1">
      <alignment horizontal="center"/>
    </xf>
    <xf numFmtId="170" fontId="5" fillId="2" borderId="16" xfId="1" applyNumberFormat="1" applyFont="1" applyFill="1" applyBorder="1" applyAlignment="1" applyProtection="1">
      <protection locked="0"/>
    </xf>
    <xf numFmtId="0" fontId="2" fillId="2" borderId="0" xfId="0" applyFont="1" applyFill="1" applyAlignment="1">
      <alignment wrapText="1"/>
    </xf>
    <xf numFmtId="0" fontId="2" fillId="2" borderId="7" xfId="0" applyFont="1" applyFill="1" applyBorder="1" applyAlignment="1">
      <alignment horizontal="center"/>
    </xf>
    <xf numFmtId="166" fontId="6" fillId="2" borderId="21" xfId="0" applyNumberFormat="1" applyFont="1" applyFill="1" applyBorder="1" applyAlignment="1" applyProtection="1">
      <protection locked="0"/>
    </xf>
    <xf numFmtId="0" fontId="2" fillId="2" borderId="0" xfId="0" applyFont="1" applyFill="1" applyBorder="1" applyAlignment="1" applyProtection="1"/>
    <xf numFmtId="0" fontId="0" fillId="2" borderId="0" xfId="0" applyFill="1" applyAlignment="1" applyProtection="1"/>
    <xf numFmtId="0" fontId="2" fillId="2" borderId="19" xfId="0" applyFont="1" applyFill="1" applyBorder="1" applyAlignment="1" applyProtection="1">
      <protection locked="0"/>
    </xf>
    <xf numFmtId="0" fontId="2" fillId="2" borderId="20" xfId="0" applyFont="1" applyFill="1" applyBorder="1" applyAlignment="1" applyProtection="1">
      <protection locked="0"/>
    </xf>
    <xf numFmtId="0" fontId="2" fillId="2" borderId="0" xfId="0" applyFont="1" applyFill="1" applyAlignment="1" applyProtection="1"/>
    <xf numFmtId="0" fontId="0" fillId="2" borderId="0" xfId="0" applyFill="1" applyAlignment="1"/>
    <xf numFmtId="164" fontId="14" fillId="2" borderId="1" xfId="0" applyNumberFormat="1" applyFont="1" applyFill="1" applyBorder="1" applyAlignment="1" applyProtection="1"/>
    <xf numFmtId="0" fontId="0" fillId="0" borderId="1" xfId="0" applyBorder="1" applyAlignment="1"/>
    <xf numFmtId="0" fontId="2" fillId="2" borderId="4" xfId="0" applyFont="1" applyFill="1" applyBorder="1" applyAlignment="1" applyProtection="1"/>
    <xf numFmtId="3" fontId="12" fillId="2" borderId="8" xfId="0" applyNumberFormat="1" applyFont="1" applyFill="1" applyBorder="1" applyAlignment="1" applyProtection="1"/>
    <xf numFmtId="3" fontId="6" fillId="2" borderId="19" xfId="0" applyNumberFormat="1" applyFont="1" applyFill="1" applyBorder="1" applyAlignment="1" applyProtection="1">
      <protection locked="0"/>
    </xf>
    <xf numFmtId="3" fontId="6" fillId="2" borderId="0" xfId="0" applyNumberFormat="1" applyFont="1" applyFill="1" applyBorder="1" applyAlignment="1" applyProtection="1"/>
    <xf numFmtId="3" fontId="6" fillId="2" borderId="1" xfId="0" applyNumberFormat="1" applyFont="1" applyFill="1" applyBorder="1" applyAlignment="1" applyProtection="1">
      <protection locked="0"/>
    </xf>
    <xf numFmtId="169" fontId="2" fillId="2" borderId="5" xfId="1" applyNumberFormat="1" applyFont="1" applyFill="1" applyBorder="1" applyAlignment="1" applyProtection="1">
      <alignment horizontal="left"/>
    </xf>
    <xf numFmtId="169" fontId="2" fillId="2" borderId="0" xfId="1" applyNumberFormat="1" applyFont="1" applyFill="1" applyBorder="1" applyAlignment="1" applyProtection="1">
      <alignment horizontal="left"/>
    </xf>
    <xf numFmtId="3" fontId="17" fillId="2" borderId="6" xfId="0" applyNumberFormat="1" applyFont="1" applyFill="1" applyBorder="1" applyAlignment="1" applyProtection="1"/>
    <xf numFmtId="164" fontId="14" fillId="2" borderId="0" xfId="0" applyNumberFormat="1" applyFont="1" applyFill="1" applyBorder="1" applyAlignment="1" applyProtection="1"/>
    <xf numFmtId="0" fontId="14" fillId="0" borderId="0" xfId="0" applyFont="1" applyBorder="1" applyAlignment="1"/>
    <xf numFmtId="164" fontId="5" fillId="2" borderId="0" xfId="0" applyNumberFormat="1" applyFont="1" applyFill="1" applyBorder="1" applyAlignment="1" applyProtection="1"/>
    <xf numFmtId="0" fontId="0" fillId="0" borderId="0" xfId="0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0" fillId="0" borderId="0" xfId="0" applyAlignment="1"/>
    <xf numFmtId="0" fontId="5" fillId="2" borderId="0" xfId="0" applyFont="1" applyFill="1" applyBorder="1" applyAlignment="1" applyProtection="1"/>
    <xf numFmtId="3" fontId="26" fillId="2" borderId="11" xfId="0" applyNumberFormat="1" applyFont="1" applyFill="1" applyBorder="1" applyAlignment="1" applyProtection="1"/>
    <xf numFmtId="0" fontId="14" fillId="0" borderId="1" xfId="0" applyFont="1" applyBorder="1" applyAlignment="1" applyProtection="1"/>
    <xf numFmtId="0" fontId="2" fillId="2" borderId="5" xfId="0" applyFont="1" applyFill="1" applyBorder="1" applyAlignment="1" applyProtection="1">
      <alignment horizontal="center"/>
    </xf>
    <xf numFmtId="164" fontId="23" fillId="2" borderId="8" xfId="0" applyNumberFormat="1" applyFont="1" applyFill="1" applyBorder="1" applyAlignment="1" applyProtection="1"/>
    <xf numFmtId="0" fontId="23" fillId="0" borderId="8" xfId="0" applyFont="1" applyBorder="1" applyAlignment="1"/>
    <xf numFmtId="0" fontId="0" fillId="2" borderId="0" xfId="0" applyFill="1" applyBorder="1" applyAlignment="1"/>
    <xf numFmtId="0" fontId="2" fillId="2" borderId="0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12" fillId="2" borderId="21" xfId="0" applyFont="1" applyFill="1" applyBorder="1" applyAlignment="1" applyProtection="1">
      <protection locked="0"/>
    </xf>
    <xf numFmtId="0" fontId="12" fillId="2" borderId="16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4" fillId="3" borderId="0" xfId="0" applyFont="1" applyFill="1" applyBorder="1" applyAlignment="1" applyProtection="1"/>
    <xf numFmtId="0" fontId="6" fillId="0" borderId="0" xfId="0" applyFont="1" applyAlignment="1"/>
    <xf numFmtId="0" fontId="0" fillId="0" borderId="4" xfId="0" applyBorder="1" applyAlignment="1"/>
    <xf numFmtId="164" fontId="26" fillId="2" borderId="12" xfId="0" applyNumberFormat="1" applyFont="1" applyFill="1" applyBorder="1" applyAlignment="1" applyProtection="1"/>
    <xf numFmtId="0" fontId="26" fillId="0" borderId="12" xfId="0" applyFont="1" applyBorder="1" applyAlignment="1"/>
    <xf numFmtId="0" fontId="14" fillId="0" borderId="1" xfId="0" applyFont="1" applyBorder="1" applyAlignment="1"/>
    <xf numFmtId="164" fontId="26" fillId="2" borderId="11" xfId="0" applyNumberFormat="1" applyFont="1" applyFill="1" applyBorder="1" applyAlignment="1" applyProtection="1"/>
    <xf numFmtId="0" fontId="26" fillId="0" borderId="11" xfId="0" applyFont="1" applyBorder="1" applyAlignment="1"/>
    <xf numFmtId="3" fontId="26" fillId="2" borderId="11" xfId="0" applyNumberFormat="1" applyFont="1" applyFill="1" applyBorder="1" applyAlignment="1"/>
    <xf numFmtId="0" fontId="26" fillId="2" borderId="11" xfId="0" applyFont="1" applyFill="1" applyBorder="1" applyAlignment="1"/>
    <xf numFmtId="3" fontId="26" fillId="2" borderId="12" xfId="0" applyNumberFormat="1" applyFont="1" applyFill="1" applyBorder="1" applyAlignment="1" applyProtection="1"/>
    <xf numFmtId="0" fontId="5" fillId="2" borderId="17" xfId="0" applyFont="1" applyFill="1" applyBorder="1" applyAlignment="1" applyProtection="1">
      <alignment horizontal="left" vertical="top"/>
      <protection locked="0"/>
    </xf>
    <xf numFmtId="0" fontId="0" fillId="0" borderId="17" xfId="0" applyBorder="1" applyAlignment="1">
      <alignment horizontal="left" vertical="top"/>
    </xf>
    <xf numFmtId="0" fontId="5" fillId="2" borderId="25" xfId="0" applyFont="1" applyFill="1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/>
    </xf>
    <xf numFmtId="0" fontId="0" fillId="0" borderId="17" xfId="0" applyBorder="1" applyAlignment="1" applyProtection="1">
      <alignment horizontal="left"/>
    </xf>
    <xf numFmtId="0" fontId="0" fillId="0" borderId="17" xfId="0" applyBorder="1" applyAlignment="1"/>
    <xf numFmtId="0" fontId="0" fillId="0" borderId="18" xfId="0" applyBorder="1" applyAlignment="1"/>
    <xf numFmtId="0" fontId="20" fillId="2" borderId="17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/>
    <xf numFmtId="0" fontId="14" fillId="2" borderId="4" xfId="0" applyFont="1" applyFill="1" applyBorder="1" applyAlignment="1"/>
    <xf numFmtId="0" fontId="0" fillId="0" borderId="0" xfId="0" applyAlignment="1" applyProtection="1"/>
    <xf numFmtId="0" fontId="5" fillId="2" borderId="7" xfId="0" applyFont="1" applyFill="1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66" fontId="9" fillId="0" borderId="2" xfId="0" applyNumberFormat="1" applyFont="1" applyFill="1" applyBorder="1" applyAlignment="1" applyProtection="1">
      <alignment horizontal="center"/>
    </xf>
    <xf numFmtId="166" fontId="9" fillId="0" borderId="1" xfId="0" applyNumberFormat="1" applyFont="1" applyBorder="1" applyAlignment="1" applyProtection="1">
      <alignment horizontal="center"/>
    </xf>
    <xf numFmtId="166" fontId="9" fillId="0" borderId="3" xfId="0" applyNumberFormat="1" applyFont="1" applyBorder="1" applyAlignment="1" applyProtection="1">
      <alignment horizontal="center"/>
    </xf>
    <xf numFmtId="0" fontId="4" fillId="2" borderId="17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/>
    </xf>
    <xf numFmtId="164" fontId="21" fillId="2" borderId="8" xfId="0" applyNumberFormat="1" applyFont="1" applyFill="1" applyBorder="1" applyAlignment="1" applyProtection="1"/>
    <xf numFmtId="0" fontId="21" fillId="2" borderId="8" xfId="0" applyFont="1" applyFill="1" applyBorder="1" applyAlignment="1"/>
    <xf numFmtId="0" fontId="11" fillId="2" borderId="1" xfId="0" applyFont="1" applyFill="1" applyBorder="1" applyAlignment="1" applyProtection="1">
      <alignment horizontal="center"/>
    </xf>
    <xf numFmtId="0" fontId="0" fillId="0" borderId="1" xfId="0" applyBorder="1" applyAlignment="1" applyProtection="1"/>
    <xf numFmtId="0" fontId="2" fillId="2" borderId="5" xfId="0" applyFont="1" applyFill="1" applyBorder="1" applyAlignment="1" applyProtection="1"/>
    <xf numFmtId="0" fontId="20" fillId="0" borderId="2" xfId="0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4" fontId="9" fillId="0" borderId="2" xfId="0" applyNumberFormat="1" applyFont="1" applyBorder="1" applyAlignment="1" applyProtection="1">
      <alignment horizontal="center"/>
    </xf>
    <xf numFmtId="4" fontId="9" fillId="0" borderId="3" xfId="0" applyNumberFormat="1" applyFont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center"/>
      <protection locked="0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0" borderId="3" xfId="0" applyNumberFormat="1" applyFont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7" xfId="0" applyFont="1" applyFill="1" applyBorder="1"/>
    <xf numFmtId="0" fontId="0" fillId="0" borderId="17" xfId="0" applyBorder="1"/>
    <xf numFmtId="0" fontId="0" fillId="0" borderId="18" xfId="0" applyBorder="1"/>
    <xf numFmtId="0" fontId="5" fillId="2" borderId="7" xfId="0" applyFont="1" applyFill="1" applyBorder="1" applyAlignment="1" applyProtection="1"/>
    <xf numFmtId="0" fontId="2" fillId="2" borderId="0" xfId="0" applyFont="1" applyFill="1" applyBorder="1" applyAlignment="1" applyProtection="1">
      <alignment horizontal="right"/>
    </xf>
    <xf numFmtId="0" fontId="3" fillId="2" borderId="17" xfId="0" applyFont="1" applyFill="1" applyBorder="1" applyAlignment="1" applyProtection="1"/>
    <xf numFmtId="167" fontId="10" fillId="0" borderId="0" xfId="0" quotePrefix="1" applyNumberFormat="1" applyFont="1" applyBorder="1" applyAlignment="1" applyProtection="1">
      <alignment horizontal="center"/>
    </xf>
    <xf numFmtId="167" fontId="0" fillId="0" borderId="0" xfId="0" applyNumberFormat="1" applyBorder="1" applyAlignment="1" applyProtection="1">
      <alignment horizontal="center"/>
    </xf>
    <xf numFmtId="164" fontId="14" fillId="2" borderId="0" xfId="0" quotePrefix="1" applyNumberFormat="1" applyFont="1" applyFill="1" applyBorder="1" applyAlignment="1" applyProtection="1"/>
    <xf numFmtId="0" fontId="14" fillId="2" borderId="0" xfId="0" applyFont="1" applyFill="1" applyBorder="1" applyAlignment="1" applyProtection="1"/>
    <xf numFmtId="0" fontId="2" fillId="2" borderId="4" xfId="0" applyFont="1" applyFill="1" applyBorder="1" applyAlignment="1" applyProtection="1">
      <alignment horizontal="left"/>
    </xf>
    <xf numFmtId="3" fontId="21" fillId="2" borderId="6" xfId="0" applyNumberFormat="1" applyFont="1" applyFill="1" applyBorder="1" applyAlignment="1" applyProtection="1"/>
    <xf numFmtId="0" fontId="21" fillId="2" borderId="6" xfId="0" applyFont="1" applyFill="1" applyBorder="1" applyAlignment="1" applyProtection="1"/>
    <xf numFmtId="0" fontId="12" fillId="2" borderId="21" xfId="0" applyFont="1" applyFill="1" applyBorder="1" applyAlignment="1" applyProtection="1">
      <alignment horizontal="left"/>
      <protection locked="0"/>
    </xf>
    <xf numFmtId="0" fontId="12" fillId="2" borderId="16" xfId="0" applyFont="1" applyFill="1" applyBorder="1" applyAlignment="1" applyProtection="1">
      <alignment horizontal="left"/>
      <protection locked="0"/>
    </xf>
    <xf numFmtId="3" fontId="12" fillId="2" borderId="6" xfId="0" applyNumberFormat="1" applyFont="1" applyFill="1" applyBorder="1" applyAlignment="1" applyProtection="1"/>
    <xf numFmtId="0" fontId="0" fillId="2" borderId="24" xfId="0" applyFill="1" applyBorder="1" applyAlignment="1">
      <alignment horizontal="center"/>
    </xf>
    <xf numFmtId="0" fontId="12" fillId="2" borderId="22" xfId="0" applyFont="1" applyFill="1" applyBorder="1" applyAlignment="1" applyProtection="1">
      <alignment horizontal="left"/>
      <protection locked="0"/>
    </xf>
    <xf numFmtId="0" fontId="12" fillId="2" borderId="23" xfId="0" applyFont="1" applyFill="1" applyBorder="1" applyAlignment="1" applyProtection="1">
      <alignment horizontal="left"/>
      <protection locked="0"/>
    </xf>
    <xf numFmtId="0" fontId="23" fillId="2" borderId="8" xfId="0" applyFont="1" applyFill="1" applyBorder="1" applyAlignment="1"/>
    <xf numFmtId="0" fontId="2" fillId="2" borderId="0" xfId="0" applyFont="1" applyFill="1" applyAlignment="1"/>
    <xf numFmtId="0" fontId="2" fillId="0" borderId="0" xfId="0" applyFont="1" applyAlignment="1"/>
    <xf numFmtId="0" fontId="2" fillId="0" borderId="4" xfId="0" applyFont="1" applyBorder="1" applyAlignment="1"/>
    <xf numFmtId="0" fontId="4" fillId="2" borderId="7" xfId="0" applyFont="1" applyFill="1" applyBorder="1" applyAlignment="1" applyProtection="1">
      <alignment horizontal="center"/>
    </xf>
    <xf numFmtId="0" fontId="0" fillId="0" borderId="4" xfId="0" applyBorder="1" applyAlignment="1">
      <alignment horizontal="left"/>
    </xf>
    <xf numFmtId="0" fontId="5" fillId="2" borderId="4" xfId="0" applyFont="1" applyFill="1" applyBorder="1" applyAlignment="1"/>
    <xf numFmtId="0" fontId="3" fillId="2" borderId="5" xfId="0" applyFont="1" applyFill="1" applyBorder="1" applyAlignment="1" applyProtection="1"/>
    <xf numFmtId="3" fontId="14" fillId="2" borderId="5" xfId="0" applyNumberFormat="1" applyFont="1" applyFill="1" applyBorder="1" applyAlignment="1" applyProtection="1"/>
    <xf numFmtId="3" fontId="14" fillId="0" borderId="0" xfId="0" applyNumberFormat="1" applyFont="1" applyBorder="1" applyAlignment="1" applyProtection="1"/>
    <xf numFmtId="3" fontId="14" fillId="2" borderId="1" xfId="0" applyNumberFormat="1" applyFont="1" applyFill="1" applyBorder="1" applyAlignment="1" applyProtection="1"/>
    <xf numFmtId="3" fontId="14" fillId="0" borderId="1" xfId="0" applyNumberFormat="1" applyFont="1" applyBorder="1" applyAlignment="1" applyProtection="1"/>
    <xf numFmtId="0" fontId="3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2" fillId="2" borderId="1" xfId="0" applyFont="1" applyFill="1" applyBorder="1" applyAlignment="1" applyProtection="1"/>
    <xf numFmtId="0" fontId="31" fillId="2" borderId="0" xfId="0" applyFont="1" applyFill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3" fontId="12" fillId="2" borderId="6" xfId="0" applyNumberFormat="1" applyFont="1" applyFill="1" applyBorder="1" applyAlignment="1"/>
    <xf numFmtId="0" fontId="12" fillId="2" borderId="6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/>
    <xf numFmtId="0" fontId="3" fillId="2" borderId="5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2" borderId="0" xfId="0" applyFill="1" applyAlignment="1" applyProtection="1">
      <alignment horizontal="left"/>
    </xf>
    <xf numFmtId="0" fontId="5" fillId="2" borderId="5" xfId="0" applyFont="1" applyFill="1" applyBorder="1"/>
    <xf numFmtId="0" fontId="0" fillId="0" borderId="0" xfId="0"/>
    <xf numFmtId="0" fontId="5" fillId="2" borderId="5" xfId="0" applyFont="1" applyFill="1" applyBorder="1" applyAlignment="1">
      <alignment wrapText="1"/>
    </xf>
    <xf numFmtId="0" fontId="30" fillId="0" borderId="0" xfId="0" applyFont="1" applyAlignment="1">
      <alignment wrapText="1"/>
    </xf>
    <xf numFmtId="0" fontId="2" fillId="2" borderId="5" xfId="0" applyFont="1" applyFill="1" applyBorder="1"/>
    <xf numFmtId="0" fontId="0" fillId="0" borderId="4" xfId="0" applyBorder="1"/>
    <xf numFmtId="0" fontId="0" fillId="3" borderId="0" xfId="0" applyFill="1" applyBorder="1" applyAlignment="1">
      <alignment wrapText="1"/>
    </xf>
    <xf numFmtId="0" fontId="9" fillId="2" borderId="2" xfId="0" applyFon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13" fillId="0" borderId="2" xfId="2" applyBorder="1" applyAlignment="1" applyProtection="1">
      <protection locked="0"/>
    </xf>
    <xf numFmtId="0" fontId="5" fillId="0" borderId="17" xfId="0" applyFont="1" applyBorder="1"/>
    <xf numFmtId="0" fontId="5" fillId="0" borderId="18" xfId="0" applyFont="1" applyBorder="1"/>
    <xf numFmtId="0" fontId="6" fillId="0" borderId="1" xfId="0" applyFont="1" applyBorder="1" applyAlignment="1" applyProtection="1">
      <protection locked="0"/>
    </xf>
    <xf numFmtId="0" fontId="5" fillId="2" borderId="17" xfId="0" applyFont="1" applyFill="1" applyBorder="1"/>
    <xf numFmtId="0" fontId="2" fillId="2" borderId="0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9" fillId="0" borderId="2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4" fillId="2" borderId="0" xfId="0" applyFont="1" applyFill="1"/>
    <xf numFmtId="0" fontId="4" fillId="0" borderId="0" xfId="0" applyFont="1"/>
    <xf numFmtId="0" fontId="0" fillId="3" borderId="0" xfId="0" applyFill="1" applyBorder="1" applyAlignment="1" applyProtection="1"/>
    <xf numFmtId="0" fontId="9" fillId="0" borderId="1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2" borderId="0" xfId="0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14" fontId="9" fillId="2" borderId="5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166" fontId="6" fillId="2" borderId="21" xfId="0" applyNumberFormat="1" applyFont="1" applyFill="1" applyBorder="1" applyProtection="1">
      <protection locked="0"/>
    </xf>
    <xf numFmtId="0" fontId="7" fillId="2" borderId="17" xfId="0" applyFont="1" applyFill="1" applyBorder="1" applyAlignment="1" applyProtection="1"/>
    <xf numFmtId="0" fontId="2" fillId="2" borderId="0" xfId="0" applyFont="1" applyFill="1"/>
    <xf numFmtId="0" fontId="0" fillId="2" borderId="0" xfId="0" applyFill="1"/>
    <xf numFmtId="0" fontId="2" fillId="2" borderId="4" xfId="0" applyFont="1" applyFill="1" applyBorder="1"/>
    <xf numFmtId="0" fontId="3" fillId="2" borderId="5" xfId="0" applyFont="1" applyFill="1" applyBorder="1"/>
    <xf numFmtId="0" fontId="6" fillId="2" borderId="0" xfId="0" applyFont="1" applyFill="1"/>
    <xf numFmtId="0" fontId="6" fillId="2" borderId="4" xfId="0" applyFont="1" applyFill="1" applyBorder="1"/>
    <xf numFmtId="0" fontId="3" fillId="2" borderId="5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8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3" fontId="9" fillId="0" borderId="2" xfId="0" applyNumberFormat="1" applyFont="1" applyBorder="1" applyAlignment="1" applyProtection="1">
      <alignment horizontal="center"/>
    </xf>
    <xf numFmtId="3" fontId="9" fillId="0" borderId="1" xfId="0" applyNumberFormat="1" applyFont="1" applyBorder="1" applyAlignment="1" applyProtection="1">
      <alignment horizontal="center"/>
    </xf>
    <xf numFmtId="3" fontId="9" fillId="0" borderId="3" xfId="0" applyNumberFormat="1" applyFont="1" applyBorder="1" applyAlignment="1" applyProtection="1">
      <alignment horizont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/>
    <xf numFmtId="0" fontId="9" fillId="0" borderId="1" xfId="0" applyFont="1" applyBorder="1" applyAlignment="1" applyProtection="1"/>
    <xf numFmtId="0" fontId="6" fillId="0" borderId="1" xfId="0" applyFont="1" applyBorder="1" applyAlignment="1" applyProtection="1"/>
    <xf numFmtId="0" fontId="6" fillId="0" borderId="3" xfId="0" applyFont="1" applyBorder="1" applyAlignment="1" applyProtection="1"/>
    <xf numFmtId="0" fontId="20" fillId="0" borderId="2" xfId="0" applyFont="1" applyBorder="1" applyAlignment="1" applyProtection="1">
      <alignment horizontal="left"/>
    </xf>
    <xf numFmtId="0" fontId="20" fillId="0" borderId="1" xfId="0" applyFont="1" applyBorder="1" applyAlignment="1" applyProtection="1">
      <alignment horizontal="left"/>
    </xf>
    <xf numFmtId="0" fontId="20" fillId="0" borderId="3" xfId="0" applyFont="1" applyBorder="1" applyAlignment="1" applyProtection="1">
      <alignment horizontal="left"/>
    </xf>
    <xf numFmtId="0" fontId="0" fillId="0" borderId="3" xfId="0" applyBorder="1" applyAlignment="1" applyProtection="1"/>
    <xf numFmtId="0" fontId="9" fillId="2" borderId="2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13" fillId="0" borderId="2" xfId="2" applyBorder="1" applyAlignment="1" applyProtection="1"/>
    <xf numFmtId="0" fontId="4" fillId="2" borderId="4" xfId="0" applyFont="1" applyFill="1" applyBorder="1"/>
    <xf numFmtId="0" fontId="5" fillId="2" borderId="5" xfId="0" applyFont="1" applyFill="1" applyBorder="1" applyProtection="1"/>
    <xf numFmtId="0" fontId="0" fillId="0" borderId="0" xfId="0" applyProtection="1"/>
    <xf numFmtId="0" fontId="5" fillId="2" borderId="5" xfId="0" applyFont="1" applyFill="1" applyBorder="1" applyAlignment="1" applyProtection="1">
      <alignment wrapText="1"/>
    </xf>
    <xf numFmtId="0" fontId="30" fillId="0" borderId="0" xfId="0" applyFont="1" applyAlignment="1" applyProtection="1">
      <alignment wrapText="1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17" xfId="0" applyBorder="1" applyAlignment="1" applyProtection="1"/>
    <xf numFmtId="0" fontId="9" fillId="0" borderId="2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</xf>
    <xf numFmtId="0" fontId="3" fillId="2" borderId="17" xfId="0" applyFont="1" applyFill="1" applyBorder="1"/>
    <xf numFmtId="0" fontId="3" fillId="2" borderId="18" xfId="0" applyFont="1" applyFill="1" applyBorder="1"/>
    <xf numFmtId="0" fontId="2" fillId="2" borderId="5" xfId="0" applyFont="1" applyFill="1" applyBorder="1" applyAlignment="1">
      <alignment horizontal="center" wrapText="1"/>
    </xf>
    <xf numFmtId="0" fontId="6" fillId="0" borderId="0" xfId="0" applyFont="1"/>
    <xf numFmtId="0" fontId="12" fillId="2" borderId="21" xfId="0" applyFont="1" applyFill="1" applyBorder="1" applyProtection="1">
      <protection locked="0"/>
    </xf>
    <xf numFmtId="0" fontId="12" fillId="2" borderId="16" xfId="0" applyFont="1" applyFill="1" applyBorder="1" applyProtection="1">
      <protection locked="0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14" fillId="0" borderId="0" xfId="0" applyFont="1" applyBorder="1" applyAlignment="1" applyProtection="1"/>
    <xf numFmtId="0" fontId="4" fillId="2" borderId="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9" fillId="2" borderId="1" xfId="0" applyFont="1" applyFill="1" applyBorder="1" applyAlignment="1" applyProtection="1"/>
    <xf numFmtId="0" fontId="9" fillId="2" borderId="3" xfId="0" applyFont="1" applyFill="1" applyBorder="1" applyAlignment="1" applyProtection="1"/>
    <xf numFmtId="0" fontId="4" fillId="2" borderId="1" xfId="0" applyFont="1" applyFill="1" applyBorder="1" applyAlignment="1" applyProtection="1">
      <alignment vertical="center"/>
    </xf>
    <xf numFmtId="0" fontId="4" fillId="0" borderId="1" xfId="0" applyFont="1" applyBorder="1" applyAlignment="1">
      <alignment vertical="center"/>
    </xf>
    <xf numFmtId="3" fontId="6" fillId="2" borderId="1" xfId="0" applyNumberFormat="1" applyFont="1" applyFill="1" applyBorder="1" applyAlignment="1" applyProtection="1"/>
    <xf numFmtId="0" fontId="0" fillId="0" borderId="0" xfId="0" applyBorder="1" applyAlignment="1"/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0" fillId="0" borderId="0" xfId="0" applyAlignment="1" applyProtection="1">
      <alignment wrapText="1"/>
    </xf>
  </cellXfs>
  <cellStyles count="3">
    <cellStyle name="Euro" xfId="1" xr:uid="{00000000-0005-0000-0000-000000000000}"/>
    <cellStyle name="Hyperlinkki" xfId="2" builtinId="8"/>
    <cellStyle name="Normaali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594360</xdr:colOff>
      <xdr:row>4</xdr:row>
      <xdr:rowOff>104140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6278BB9-DE55-266D-02F2-4FFFBF46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873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5</xdr:col>
      <xdr:colOff>624840</xdr:colOff>
      <xdr:row>4</xdr:row>
      <xdr:rowOff>104140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E391BBE-2190-7D9B-12F7-38A4372D8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0"/>
          <a:ext cx="1905000" cy="873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5</xdr:col>
      <xdr:colOff>647700</xdr:colOff>
      <xdr:row>4</xdr:row>
      <xdr:rowOff>104140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6BAAEC7-2AFE-FAB9-3AD1-D99669525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905000" cy="873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5</xdr:col>
      <xdr:colOff>685800</xdr:colOff>
      <xdr:row>4</xdr:row>
      <xdr:rowOff>104140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32AC19C-2F20-9E17-888D-D4BB24B2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0"/>
          <a:ext cx="1905000" cy="873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10"/>
  <sheetViews>
    <sheetView zoomScaleNormal="100" workbookViewId="0">
      <selection activeCell="A11" sqref="A11:I11"/>
    </sheetView>
  </sheetViews>
  <sheetFormatPr defaultColWidth="9.109375" defaultRowHeight="11.4" x14ac:dyDescent="0.2"/>
  <cols>
    <col min="1" max="1" width="2.88671875" style="24" customWidth="1"/>
    <col min="2" max="2" width="0.44140625" style="24" customWidth="1"/>
    <col min="3" max="3" width="12.21875" style="14" customWidth="1"/>
    <col min="4" max="4" width="1.88671875" style="14" customWidth="1"/>
    <col min="5" max="5" width="1.6640625" style="14" customWidth="1"/>
    <col min="6" max="6" width="16.6640625" style="14" customWidth="1"/>
    <col min="7" max="7" width="14.21875" style="14" customWidth="1"/>
    <col min="8" max="8" width="3.33203125" style="14" customWidth="1"/>
    <col min="9" max="9" width="12.21875" style="14" customWidth="1"/>
    <col min="10" max="10" width="3" style="14" customWidth="1"/>
    <col min="11" max="11" width="1.33203125" style="14" customWidth="1"/>
    <col min="12" max="12" width="6" style="14" customWidth="1"/>
    <col min="13" max="13" width="1" style="14" customWidth="1"/>
    <col min="14" max="14" width="5.109375" style="14" customWidth="1"/>
    <col min="15" max="15" width="4" style="14" customWidth="1"/>
    <col min="16" max="16" width="1.6640625" style="14" customWidth="1"/>
    <col min="17" max="17" width="3" style="14" customWidth="1"/>
    <col min="18" max="18" width="3.88671875" style="14" customWidth="1"/>
    <col min="19" max="19" width="3" style="14" customWidth="1"/>
    <col min="20" max="20" width="9.44140625" style="14" customWidth="1"/>
    <col min="21" max="21" width="9.109375" style="14"/>
    <col min="22" max="22" width="28.44140625" style="14" customWidth="1"/>
    <col min="23" max="55" width="9.109375" style="14"/>
    <col min="56" max="16384" width="9.109375" style="1"/>
  </cols>
  <sheetData>
    <row r="1" spans="1:251" customFormat="1" ht="14.25" customHeight="1" x14ac:dyDescent="0.25">
      <c r="A1" s="321"/>
      <c r="B1" s="322"/>
      <c r="C1" s="322"/>
      <c r="D1" s="322"/>
      <c r="E1" s="322"/>
      <c r="F1" s="32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</row>
    <row r="2" spans="1:251" customFormat="1" ht="15.75" customHeight="1" x14ac:dyDescent="0.25">
      <c r="A2" s="322"/>
      <c r="B2" s="322"/>
      <c r="C2" s="322"/>
      <c r="D2" s="322"/>
      <c r="E2" s="322"/>
      <c r="F2" s="322"/>
      <c r="G2" s="6"/>
      <c r="H2" s="114" t="s">
        <v>17</v>
      </c>
      <c r="I2" s="14"/>
      <c r="J2" s="14"/>
      <c r="K2" s="2"/>
      <c r="L2" s="2"/>
      <c r="M2" s="2"/>
      <c r="N2" s="2"/>
      <c r="O2" s="2"/>
      <c r="P2" s="2"/>
      <c r="Q2" s="14"/>
      <c r="R2" s="14"/>
      <c r="S2" s="14"/>
      <c r="T2" s="2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</row>
    <row r="3" spans="1:251" customFormat="1" ht="15.6" customHeight="1" x14ac:dyDescent="0.25">
      <c r="A3" s="322"/>
      <c r="B3" s="322"/>
      <c r="C3" s="322"/>
      <c r="D3" s="322"/>
      <c r="E3" s="322"/>
      <c r="F3" s="322"/>
      <c r="G3" s="2"/>
      <c r="H3" s="163" t="s">
        <v>18</v>
      </c>
      <c r="I3" s="184"/>
      <c r="J3" s="184"/>
      <c r="K3" s="184"/>
      <c r="L3" s="184"/>
      <c r="M3" s="184"/>
      <c r="N3" s="184"/>
      <c r="O3" s="184"/>
      <c r="P3" s="105"/>
      <c r="Q3" s="121" t="s">
        <v>16</v>
      </c>
      <c r="R3" s="307" t="s">
        <v>19</v>
      </c>
      <c r="S3" s="308"/>
      <c r="T3" s="308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</row>
    <row r="4" spans="1:251" customFormat="1" ht="15.6" customHeight="1" x14ac:dyDescent="0.25">
      <c r="A4" s="322"/>
      <c r="B4" s="322"/>
      <c r="C4" s="322"/>
      <c r="D4" s="322"/>
      <c r="E4" s="322"/>
      <c r="F4" s="322"/>
      <c r="G4" s="2"/>
      <c r="H4" s="117" t="s">
        <v>15</v>
      </c>
      <c r="I4" s="2"/>
      <c r="J4" s="2"/>
      <c r="K4" s="2"/>
      <c r="L4" s="4"/>
      <c r="M4" s="2"/>
      <c r="N4" s="4"/>
      <c r="O4" s="4"/>
      <c r="P4" s="2"/>
      <c r="Q4" s="121"/>
      <c r="R4" s="307" t="s">
        <v>20</v>
      </c>
      <c r="S4" s="308"/>
      <c r="T4" s="308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</row>
    <row r="5" spans="1:251" customFormat="1" ht="19.2" customHeight="1" x14ac:dyDescent="0.25">
      <c r="A5" s="313"/>
      <c r="B5" s="313"/>
      <c r="C5" s="313"/>
      <c r="D5" s="313"/>
      <c r="E5" s="313"/>
      <c r="F5" s="313"/>
      <c r="G5" s="313"/>
      <c r="H5" s="116"/>
      <c r="I5" s="311" t="s">
        <v>23</v>
      </c>
      <c r="J5" s="308"/>
      <c r="K5" s="308"/>
      <c r="L5" s="308"/>
      <c r="M5" s="308"/>
      <c r="N5" s="308"/>
      <c r="O5" s="308"/>
      <c r="P5" s="312"/>
      <c r="Q5" s="121"/>
      <c r="R5" s="309" t="s">
        <v>21</v>
      </c>
      <c r="S5" s="310"/>
      <c r="T5" s="310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</row>
    <row r="6" spans="1:251" customFormat="1" ht="15.75" customHeight="1" x14ac:dyDescent="0.25">
      <c r="A6" s="110"/>
      <c r="B6" s="110"/>
      <c r="C6" s="110"/>
      <c r="D6" s="110"/>
      <c r="E6" s="110"/>
      <c r="F6" s="110"/>
      <c r="G6" s="110"/>
      <c r="H6" s="116" t="s">
        <v>15</v>
      </c>
      <c r="I6" s="311" t="s">
        <v>24</v>
      </c>
      <c r="J6" s="308"/>
      <c r="K6" s="308"/>
      <c r="L6" s="308"/>
      <c r="M6" s="308"/>
      <c r="N6" s="308"/>
      <c r="O6" s="308"/>
      <c r="P6" s="312"/>
      <c r="Q6" s="121"/>
      <c r="R6" s="307" t="s">
        <v>22</v>
      </c>
      <c r="S6" s="308"/>
      <c r="T6" s="308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</row>
    <row r="7" spans="1:251" customFormat="1" ht="15.75" customHeight="1" x14ac:dyDescent="0.25">
      <c r="A7" s="328"/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</row>
    <row r="8" spans="1:251" customFormat="1" ht="15.75" customHeight="1" x14ac:dyDescent="0.25">
      <c r="A8" s="326" t="s">
        <v>25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</row>
    <row r="9" spans="1:251" customFormat="1" ht="10.8" customHeight="1" x14ac:dyDescent="0.25">
      <c r="A9" s="294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</row>
    <row r="10" spans="1:251" customFormat="1" ht="10.5" customHeight="1" x14ac:dyDescent="0.25">
      <c r="A10" s="261" t="s">
        <v>26</v>
      </c>
      <c r="B10" s="262"/>
      <c r="C10" s="262"/>
      <c r="D10" s="262"/>
      <c r="E10" s="262"/>
      <c r="F10" s="262"/>
      <c r="G10" s="262"/>
      <c r="H10" s="262"/>
      <c r="I10" s="262"/>
      <c r="J10" s="261" t="s">
        <v>27</v>
      </c>
      <c r="K10" s="317"/>
      <c r="L10" s="317"/>
      <c r="M10" s="317"/>
      <c r="N10" s="317"/>
      <c r="O10" s="318"/>
      <c r="P10" s="261" t="s">
        <v>28</v>
      </c>
      <c r="Q10" s="320"/>
      <c r="R10" s="320"/>
      <c r="S10" s="262"/>
      <c r="T10" s="263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</row>
    <row r="11" spans="1:251" customFormat="1" ht="14.25" customHeight="1" x14ac:dyDescent="0.3">
      <c r="A11" s="258"/>
      <c r="B11" s="319"/>
      <c r="C11" s="319"/>
      <c r="D11" s="319"/>
      <c r="E11" s="319"/>
      <c r="F11" s="319"/>
      <c r="G11" s="319"/>
      <c r="H11" s="319"/>
      <c r="I11" s="319"/>
      <c r="J11" s="323"/>
      <c r="K11" s="324"/>
      <c r="L11" s="324"/>
      <c r="M11" s="324"/>
      <c r="N11" s="324"/>
      <c r="O11" s="325"/>
      <c r="P11" s="244"/>
      <c r="Q11" s="245"/>
      <c r="R11" s="245"/>
      <c r="S11" s="245"/>
      <c r="T11" s="24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</row>
    <row r="12" spans="1:251" customFormat="1" ht="10.5" customHeight="1" x14ac:dyDescent="0.25">
      <c r="A12" s="261" t="s">
        <v>29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3"/>
      <c r="P12" s="261" t="s">
        <v>30</v>
      </c>
      <c r="Q12" s="320"/>
      <c r="R12" s="320"/>
      <c r="S12" s="262"/>
      <c r="T12" s="263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</row>
    <row r="13" spans="1:251" customFormat="1" ht="14.25" customHeight="1" x14ac:dyDescent="0.3">
      <c r="A13" s="258"/>
      <c r="B13" s="329"/>
      <c r="C13" s="329"/>
      <c r="D13" s="329"/>
      <c r="E13" s="329"/>
      <c r="F13" s="329"/>
      <c r="G13" s="329"/>
      <c r="H13" s="329"/>
      <c r="I13" s="329"/>
      <c r="J13" s="329"/>
      <c r="K13" s="319"/>
      <c r="L13" s="319"/>
      <c r="M13" s="319"/>
      <c r="N13" s="319"/>
      <c r="O13" s="330"/>
      <c r="P13" s="244"/>
      <c r="Q13" s="245"/>
      <c r="R13" s="245"/>
      <c r="S13" s="245"/>
      <c r="T13" s="24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</row>
    <row r="14" spans="1:251" customFormat="1" ht="10.5" customHeight="1" x14ac:dyDescent="0.25">
      <c r="A14" s="261" t="s">
        <v>31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3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</row>
    <row r="15" spans="1:251" customFormat="1" ht="13.5" customHeight="1" x14ac:dyDescent="0.25">
      <c r="A15" s="258"/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60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</row>
    <row r="16" spans="1:251" customFormat="1" ht="10.5" customHeight="1" x14ac:dyDescent="0.25">
      <c r="A16" s="264" t="s">
        <v>32</v>
      </c>
      <c r="B16" s="221"/>
      <c r="C16" s="221"/>
      <c r="D16" s="221"/>
      <c r="E16" s="221"/>
      <c r="F16" s="221"/>
      <c r="G16" s="221"/>
      <c r="H16" s="264" t="s">
        <v>33</v>
      </c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2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</row>
    <row r="17" spans="1:251" customFormat="1" ht="13.5" customHeight="1" x14ac:dyDescent="0.25">
      <c r="A17" s="314"/>
      <c r="B17" s="315"/>
      <c r="C17" s="315"/>
      <c r="D17" s="315"/>
      <c r="E17" s="315"/>
      <c r="F17" s="315"/>
      <c r="G17" s="315"/>
      <c r="H17" s="316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60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</row>
    <row r="18" spans="1:251" customFormat="1" ht="10.5" customHeight="1" x14ac:dyDescent="0.25">
      <c r="A18" s="227" t="s">
        <v>34</v>
      </c>
      <c r="B18" s="228"/>
      <c r="C18" s="228"/>
      <c r="D18" s="228"/>
      <c r="E18" s="229"/>
      <c r="F18" s="111" t="s">
        <v>35</v>
      </c>
      <c r="G18" s="112" t="s">
        <v>36</v>
      </c>
      <c r="H18" s="230" t="s">
        <v>37</v>
      </c>
      <c r="I18" s="231"/>
      <c r="J18" s="227" t="s">
        <v>38</v>
      </c>
      <c r="K18" s="232"/>
      <c r="L18" s="233"/>
      <c r="M18" s="230" t="s">
        <v>39</v>
      </c>
      <c r="N18" s="257"/>
      <c r="O18" s="251"/>
      <c r="P18" s="230" t="s">
        <v>41</v>
      </c>
      <c r="Q18" s="250"/>
      <c r="R18" s="251"/>
      <c r="S18" s="230" t="s">
        <v>40</v>
      </c>
      <c r="T18" s="24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</row>
    <row r="19" spans="1:251" s="108" customFormat="1" ht="14.25" customHeight="1" x14ac:dyDescent="0.25">
      <c r="A19" s="255">
        <v>1E-4</v>
      </c>
      <c r="B19" s="254"/>
      <c r="C19" s="254"/>
      <c r="D19" s="254"/>
      <c r="E19" s="256"/>
      <c r="F19" s="106">
        <v>1E-4</v>
      </c>
      <c r="G19" s="113">
        <v>0</v>
      </c>
      <c r="H19" s="253">
        <v>1E-3</v>
      </c>
      <c r="I19" s="254"/>
      <c r="J19" s="234">
        <f>+G19/H19</f>
        <v>0</v>
      </c>
      <c r="K19" s="235"/>
      <c r="L19" s="236"/>
      <c r="M19" s="255">
        <v>1E-4</v>
      </c>
      <c r="N19" s="254"/>
      <c r="O19" s="256"/>
      <c r="P19" s="247">
        <f>+G19/F19</f>
        <v>0</v>
      </c>
      <c r="Q19" s="252"/>
      <c r="R19" s="248"/>
      <c r="S19" s="247">
        <f>G19/M19</f>
        <v>0</v>
      </c>
      <c r="T19" s="248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</row>
    <row r="20" spans="1:251" customFormat="1" ht="15" customHeight="1" x14ac:dyDescent="0.25">
      <c r="A20" s="223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</row>
    <row r="21" spans="1:251" customFormat="1" ht="18" customHeight="1" x14ac:dyDescent="0.25">
      <c r="A21" s="241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</row>
    <row r="22" spans="1:251" customFormat="1" ht="15.75" customHeight="1" x14ac:dyDescent="0.25">
      <c r="A22" s="28" t="s">
        <v>0</v>
      </c>
      <c r="B22" s="2"/>
      <c r="C22" s="266" t="s">
        <v>42</v>
      </c>
      <c r="D22" s="221"/>
      <c r="E22" s="221"/>
      <c r="F22" s="221"/>
      <c r="G22" s="222"/>
      <c r="H22" s="72"/>
      <c r="I22" s="87" t="s">
        <v>43</v>
      </c>
      <c r="J22" s="89"/>
      <c r="K22" s="90"/>
      <c r="L22" s="237" t="s">
        <v>44</v>
      </c>
      <c r="M22" s="237"/>
      <c r="N22" s="237"/>
      <c r="O22" s="237"/>
      <c r="P22" s="237"/>
      <c r="Q22" s="237"/>
      <c r="R22" s="237"/>
      <c r="S22" s="237"/>
      <c r="T22" s="238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</row>
    <row r="23" spans="1:251" customFormat="1" ht="14.25" customHeight="1" x14ac:dyDescent="0.25">
      <c r="A23" s="243"/>
      <c r="B23" s="163"/>
      <c r="C23" s="163"/>
      <c r="D23" s="163"/>
      <c r="E23" s="163"/>
      <c r="F23" s="163"/>
      <c r="G23" s="163"/>
      <c r="H23" s="73"/>
      <c r="I23" s="10" t="s">
        <v>13</v>
      </c>
      <c r="J23" s="17"/>
      <c r="K23" s="54"/>
      <c r="L23" s="265" t="s">
        <v>13</v>
      </c>
      <c r="M23" s="265"/>
      <c r="N23" s="265"/>
      <c r="O23" s="7"/>
      <c r="P23" s="265" t="s">
        <v>45</v>
      </c>
      <c r="Q23" s="265"/>
      <c r="R23" s="265"/>
      <c r="S23" s="7"/>
      <c r="T23" s="18" t="s">
        <v>11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</row>
    <row r="24" spans="1:251" ht="18" customHeight="1" x14ac:dyDescent="0.25">
      <c r="A24" s="19" t="s">
        <v>1</v>
      </c>
      <c r="B24" s="17"/>
      <c r="C24" s="16" t="s">
        <v>46</v>
      </c>
      <c r="D24" s="2" t="s">
        <v>0</v>
      </c>
      <c r="E24" s="192" t="s">
        <v>47</v>
      </c>
      <c r="F24" s="192"/>
      <c r="G24" s="271"/>
      <c r="H24" s="34"/>
      <c r="I24" s="5"/>
      <c r="J24" s="94"/>
      <c r="K24" s="95"/>
      <c r="L24" s="175"/>
      <c r="M24" s="175"/>
      <c r="N24" s="175"/>
      <c r="O24" s="97"/>
      <c r="P24" s="169" t="str">
        <f t="shared" ref="P24:P30" si="0">IF(L24=0," ",L24/$G$19)</f>
        <v xml:space="preserve"> </v>
      </c>
      <c r="Q24" s="170"/>
      <c r="R24" s="170"/>
      <c r="S24" s="26"/>
      <c r="T24" s="79" t="str">
        <f t="shared" ref="T24:T30" si="1">IF($L$51=0," ",L24/$L$51*100)</f>
        <v xml:space="preserve"> </v>
      </c>
      <c r="V24" s="267"/>
      <c r="W24" s="268"/>
    </row>
    <row r="25" spans="1:251" ht="18" customHeight="1" x14ac:dyDescent="0.25">
      <c r="A25" s="188"/>
      <c r="B25" s="226"/>
      <c r="C25" s="226"/>
      <c r="D25" s="2" t="s">
        <v>6</v>
      </c>
      <c r="E25" s="163" t="s">
        <v>48</v>
      </c>
      <c r="F25" s="163"/>
      <c r="G25" s="163"/>
      <c r="H25" s="73"/>
      <c r="I25" s="5"/>
      <c r="J25" s="94"/>
      <c r="K25" s="95"/>
      <c r="L25" s="175"/>
      <c r="M25" s="175"/>
      <c r="N25" s="175"/>
      <c r="O25" s="97"/>
      <c r="P25" s="169" t="str">
        <f t="shared" si="0"/>
        <v xml:space="preserve"> </v>
      </c>
      <c r="Q25" s="170"/>
      <c r="R25" s="170"/>
      <c r="S25" s="26"/>
      <c r="T25" s="79" t="str">
        <f t="shared" si="1"/>
        <v xml:space="preserve"> </v>
      </c>
    </row>
    <row r="26" spans="1:251" ht="18" customHeight="1" x14ac:dyDescent="0.25">
      <c r="A26" s="188"/>
      <c r="B26" s="226"/>
      <c r="C26" s="226"/>
      <c r="D26" s="2" t="s">
        <v>9</v>
      </c>
      <c r="E26" s="163" t="s">
        <v>49</v>
      </c>
      <c r="F26" s="163"/>
      <c r="G26" s="163"/>
      <c r="H26" s="73"/>
      <c r="I26" s="5"/>
      <c r="J26" s="94"/>
      <c r="K26" s="95"/>
      <c r="L26" s="175"/>
      <c r="M26" s="175"/>
      <c r="N26" s="175"/>
      <c r="O26" s="97"/>
      <c r="P26" s="169" t="str">
        <f t="shared" si="0"/>
        <v xml:space="preserve"> </v>
      </c>
      <c r="Q26" s="170"/>
      <c r="R26" s="170"/>
      <c r="S26" s="26"/>
      <c r="T26" s="79" t="str">
        <f t="shared" si="1"/>
        <v xml:space="preserve"> </v>
      </c>
    </row>
    <row r="27" spans="1:251" ht="18" customHeight="1" x14ac:dyDescent="0.25">
      <c r="A27" s="188"/>
      <c r="B27" s="226"/>
      <c r="C27" s="226"/>
      <c r="D27" s="2" t="s">
        <v>10</v>
      </c>
      <c r="E27" s="163" t="s">
        <v>50</v>
      </c>
      <c r="F27" s="163"/>
      <c r="G27" s="163"/>
      <c r="H27" s="73"/>
      <c r="I27" s="5"/>
      <c r="J27" s="94"/>
      <c r="K27" s="95"/>
      <c r="L27" s="175"/>
      <c r="M27" s="175"/>
      <c r="N27" s="175"/>
      <c r="O27" s="97"/>
      <c r="P27" s="169" t="str">
        <f t="shared" si="0"/>
        <v xml:space="preserve"> </v>
      </c>
      <c r="Q27" s="170"/>
      <c r="R27" s="170"/>
      <c r="S27" s="26"/>
      <c r="T27" s="79" t="str">
        <f t="shared" si="1"/>
        <v xml:space="preserve"> </v>
      </c>
    </row>
    <row r="28" spans="1:251" ht="18" customHeight="1" x14ac:dyDescent="0.25">
      <c r="A28" s="188"/>
      <c r="B28" s="226"/>
      <c r="C28" s="226"/>
      <c r="D28" s="2" t="s">
        <v>2</v>
      </c>
      <c r="E28" s="274"/>
      <c r="F28" s="274"/>
      <c r="G28" s="275"/>
      <c r="H28" s="73"/>
      <c r="I28" s="5"/>
      <c r="J28" s="94"/>
      <c r="K28" s="95"/>
      <c r="L28" s="175"/>
      <c r="M28" s="175"/>
      <c r="N28" s="175"/>
      <c r="O28" s="97"/>
      <c r="P28" s="169" t="str">
        <f t="shared" si="0"/>
        <v xml:space="preserve"> </v>
      </c>
      <c r="Q28" s="170"/>
      <c r="R28" s="170"/>
      <c r="S28" s="26"/>
      <c r="T28" s="79" t="str">
        <f t="shared" si="1"/>
        <v xml:space="preserve"> </v>
      </c>
    </row>
    <row r="29" spans="1:251" ht="18" customHeight="1" x14ac:dyDescent="0.25">
      <c r="A29" s="188"/>
      <c r="B29" s="191"/>
      <c r="C29" s="191"/>
      <c r="D29" s="2" t="s">
        <v>3</v>
      </c>
      <c r="E29" s="278"/>
      <c r="F29" s="278"/>
      <c r="G29" s="279"/>
      <c r="H29" s="73"/>
      <c r="I29" s="5"/>
      <c r="J29" s="94"/>
      <c r="K29" s="95"/>
      <c r="L29" s="175"/>
      <c r="M29" s="175"/>
      <c r="N29" s="175"/>
      <c r="O29" s="97"/>
      <c r="P29" s="169" t="str">
        <f t="shared" si="0"/>
        <v xml:space="preserve"> </v>
      </c>
      <c r="Q29" s="170"/>
      <c r="R29" s="170"/>
      <c r="S29" s="26"/>
      <c r="T29" s="79" t="str">
        <f t="shared" si="1"/>
        <v xml:space="preserve"> </v>
      </c>
    </row>
    <row r="30" spans="1:251" ht="18" customHeight="1" x14ac:dyDescent="0.25">
      <c r="A30" s="188"/>
      <c r="B30" s="191"/>
      <c r="C30" s="191"/>
      <c r="D30" s="2" t="s">
        <v>4</v>
      </c>
      <c r="E30" s="278"/>
      <c r="F30" s="278"/>
      <c r="G30" s="279"/>
      <c r="H30" s="73"/>
      <c r="I30" s="5"/>
      <c r="J30" s="94"/>
      <c r="K30" s="95"/>
      <c r="L30" s="175"/>
      <c r="M30" s="175"/>
      <c r="N30" s="175"/>
      <c r="O30" s="97"/>
      <c r="P30" s="169" t="str">
        <f t="shared" si="0"/>
        <v xml:space="preserve"> </v>
      </c>
      <c r="Q30" s="170"/>
      <c r="R30" s="170"/>
      <c r="S30" s="26"/>
      <c r="T30" s="79" t="str">
        <f t="shared" si="1"/>
        <v xml:space="preserve"> </v>
      </c>
    </row>
    <row r="31" spans="1:251" ht="18" customHeight="1" thickBot="1" x14ac:dyDescent="0.3">
      <c r="A31" s="20"/>
      <c r="B31" s="40"/>
      <c r="C31" s="40"/>
      <c r="D31" s="40"/>
      <c r="E31" s="40"/>
      <c r="F31" s="40"/>
      <c r="G31" s="40"/>
      <c r="H31" s="57"/>
      <c r="I31" s="63">
        <f>SUM(I24:I30)</f>
        <v>0</v>
      </c>
      <c r="J31" s="64"/>
      <c r="K31" s="65">
        <f>SUM(K24:N30)</f>
        <v>0</v>
      </c>
      <c r="L31" s="272">
        <f>SUM(L24:N30)</f>
        <v>0</v>
      </c>
      <c r="M31" s="273"/>
      <c r="N31" s="273"/>
      <c r="O31" s="66"/>
      <c r="P31" s="239" t="str">
        <f>IF(L31=0,"",L31/$G$19)</f>
        <v/>
      </c>
      <c r="Q31" s="240"/>
      <c r="R31" s="240"/>
      <c r="S31" s="66"/>
      <c r="T31" s="80" t="str">
        <f>IF($K$51=0," ",L31/$L$51*100)</f>
        <v xml:space="preserve"> </v>
      </c>
      <c r="U31" s="2"/>
      <c r="V31" s="2"/>
      <c r="W31" s="2"/>
      <c r="X31" s="2"/>
      <c r="Y31" s="2"/>
    </row>
    <row r="32" spans="1:251" ht="15" customHeight="1" x14ac:dyDescent="0.25">
      <c r="A32" s="19" t="s">
        <v>5</v>
      </c>
      <c r="B32" s="17"/>
      <c r="C32" s="16" t="s">
        <v>51</v>
      </c>
      <c r="D32" s="2" t="s">
        <v>0</v>
      </c>
      <c r="E32" s="163" t="s">
        <v>53</v>
      </c>
      <c r="F32" s="184"/>
      <c r="G32" s="205"/>
      <c r="H32" s="34"/>
      <c r="I32" s="2"/>
      <c r="J32" s="7"/>
      <c r="K32" s="55">
        <f t="shared" ref="K32:K51" si="2">SUM(K25:N31)</f>
        <v>0</v>
      </c>
      <c r="L32" s="40"/>
      <c r="M32" s="40"/>
      <c r="N32" s="40"/>
      <c r="O32" s="39"/>
      <c r="P32" s="224"/>
      <c r="Q32" s="224"/>
      <c r="R32" s="224"/>
      <c r="S32" s="224"/>
      <c r="T32" s="225"/>
      <c r="U32" s="2"/>
      <c r="V32" s="2"/>
      <c r="W32" s="2"/>
      <c r="X32" s="2"/>
      <c r="Y32" s="2"/>
    </row>
    <row r="33" spans="1:25" ht="12.9" customHeight="1" x14ac:dyDescent="0.25">
      <c r="A33" s="20"/>
      <c r="B33" s="17"/>
      <c r="C33" s="16" t="s">
        <v>52</v>
      </c>
      <c r="D33" s="16"/>
      <c r="E33" s="163" t="s">
        <v>54</v>
      </c>
      <c r="F33" s="163"/>
      <c r="G33" s="171"/>
      <c r="H33" s="73"/>
      <c r="I33" s="5"/>
      <c r="J33" s="7"/>
      <c r="K33" s="55">
        <f t="shared" si="2"/>
        <v>0</v>
      </c>
      <c r="L33" s="175"/>
      <c r="M33" s="175"/>
      <c r="N33" s="175"/>
      <c r="O33" s="98"/>
      <c r="P33" s="169" t="str">
        <f>IF(L33=0," ",L33/$G$19)</f>
        <v xml:space="preserve"> </v>
      </c>
      <c r="Q33" s="170"/>
      <c r="R33" s="170"/>
      <c r="S33" s="26"/>
      <c r="T33" s="27"/>
      <c r="U33" s="2"/>
      <c r="V33" s="269"/>
      <c r="W33" s="270"/>
      <c r="X33" s="270"/>
      <c r="Y33" s="2"/>
    </row>
    <row r="34" spans="1:25" ht="18" customHeight="1" x14ac:dyDescent="0.25">
      <c r="A34" s="188"/>
      <c r="B34" s="191"/>
      <c r="C34" s="191"/>
      <c r="D34" s="2" t="s">
        <v>6</v>
      </c>
      <c r="E34" s="122"/>
      <c r="F34" s="122"/>
      <c r="G34" s="123"/>
      <c r="H34" s="73"/>
      <c r="I34" s="5"/>
      <c r="J34" s="7"/>
      <c r="K34" s="55">
        <f t="shared" si="2"/>
        <v>0</v>
      </c>
      <c r="L34" s="175"/>
      <c r="M34" s="175"/>
      <c r="N34" s="175"/>
      <c r="O34" s="98"/>
      <c r="P34" s="169" t="str">
        <f>IF(L34=0," ",L34/$G$19)</f>
        <v xml:space="preserve"> </v>
      </c>
      <c r="Q34" s="170"/>
      <c r="R34" s="170"/>
      <c r="S34" s="26"/>
      <c r="T34" s="27"/>
      <c r="U34" s="2"/>
      <c r="V34" s="2"/>
      <c r="W34" s="2"/>
      <c r="X34" s="2"/>
      <c r="Y34" s="2"/>
    </row>
    <row r="35" spans="1:25" ht="18" customHeight="1" x14ac:dyDescent="0.25">
      <c r="A35" s="188"/>
      <c r="B35" s="191"/>
      <c r="C35" s="191"/>
      <c r="D35" s="2" t="s">
        <v>9</v>
      </c>
      <c r="E35" s="124"/>
      <c r="F35" s="124"/>
      <c r="G35" s="125"/>
      <c r="H35" s="73"/>
      <c r="I35" s="5"/>
      <c r="J35" s="7"/>
      <c r="K35" s="55">
        <f t="shared" si="2"/>
        <v>0</v>
      </c>
      <c r="L35" s="175"/>
      <c r="M35" s="175"/>
      <c r="N35" s="175"/>
      <c r="O35" s="98"/>
      <c r="P35" s="169" t="str">
        <f>IF(L35=0," ",L35/$G$19)</f>
        <v xml:space="preserve"> </v>
      </c>
      <c r="Q35" s="170"/>
      <c r="R35" s="170"/>
      <c r="S35" s="26"/>
      <c r="T35" s="27"/>
      <c r="U35" s="2"/>
      <c r="V35" s="2"/>
      <c r="W35" s="2"/>
      <c r="X35" s="2"/>
      <c r="Y35" s="2"/>
    </row>
    <row r="36" spans="1:25" ht="18" customHeight="1" thickBot="1" x14ac:dyDescent="0.3">
      <c r="A36" s="20"/>
      <c r="B36" s="40"/>
      <c r="C36" s="40"/>
      <c r="D36" s="40"/>
      <c r="E36" s="40"/>
      <c r="F36" s="40"/>
      <c r="G36" s="40"/>
      <c r="H36" s="57"/>
      <c r="I36" s="42">
        <f>SUM(I33:I35)</f>
        <v>0</v>
      </c>
      <c r="J36" s="43"/>
      <c r="K36" s="55">
        <f t="shared" si="2"/>
        <v>0</v>
      </c>
      <c r="L36" s="178">
        <f>SUM(L33:N35)</f>
        <v>0</v>
      </c>
      <c r="M36" s="178"/>
      <c r="N36" s="178"/>
      <c r="O36" s="8"/>
      <c r="P36" s="189" t="str">
        <f>IF(L36=0,"",L36/$G$19)</f>
        <v/>
      </c>
      <c r="Q36" s="280"/>
      <c r="R36" s="280"/>
      <c r="S36" s="26"/>
      <c r="T36" s="81" t="str">
        <f>IF($K$51=0," ",L36/$L$51*100)</f>
        <v xml:space="preserve"> </v>
      </c>
    </row>
    <row r="37" spans="1:25" ht="11.25" customHeight="1" x14ac:dyDescent="0.25">
      <c r="A37" s="34"/>
      <c r="B37" s="40"/>
      <c r="C37" s="40"/>
      <c r="D37" s="40"/>
      <c r="E37" s="40"/>
      <c r="F37" s="40"/>
      <c r="G37" s="40"/>
      <c r="H37" s="57"/>
      <c r="I37" s="40"/>
      <c r="J37" s="39"/>
      <c r="K37" s="55">
        <f t="shared" si="2"/>
        <v>0</v>
      </c>
      <c r="L37" s="277"/>
      <c r="M37" s="277"/>
      <c r="N37" s="277"/>
      <c r="O37" s="39"/>
      <c r="P37" s="40"/>
      <c r="Q37" s="40"/>
      <c r="R37" s="40"/>
      <c r="S37" s="40"/>
      <c r="T37" s="37"/>
    </row>
    <row r="38" spans="1:25" ht="11.25" customHeight="1" x14ac:dyDescent="0.25">
      <c r="A38" s="19" t="s">
        <v>7</v>
      </c>
      <c r="B38" s="17"/>
      <c r="C38" s="16" t="s">
        <v>55</v>
      </c>
      <c r="D38" s="2" t="s">
        <v>0</v>
      </c>
      <c r="E38" s="7" t="s">
        <v>57</v>
      </c>
      <c r="F38" s="7"/>
      <c r="G38" s="7"/>
      <c r="H38" s="57"/>
      <c r="I38" s="40"/>
      <c r="J38" s="39"/>
      <c r="K38" s="55">
        <f t="shared" si="2"/>
        <v>0</v>
      </c>
      <c r="L38" s="40"/>
      <c r="M38" s="40"/>
      <c r="N38" s="40"/>
      <c r="O38" s="39"/>
      <c r="P38" s="40"/>
      <c r="Q38" s="40"/>
      <c r="R38" s="40"/>
      <c r="S38" s="40"/>
      <c r="T38" s="37"/>
    </row>
    <row r="39" spans="1:25" ht="12" customHeight="1" x14ac:dyDescent="0.25">
      <c r="A39" s="30"/>
      <c r="B39" s="38"/>
      <c r="C39" s="16" t="s">
        <v>56</v>
      </c>
      <c r="D39" s="38"/>
      <c r="E39" s="163" t="s">
        <v>58</v>
      </c>
      <c r="F39" s="163"/>
      <c r="G39" s="163"/>
      <c r="H39" s="73"/>
      <c r="I39" s="5"/>
      <c r="J39" s="7"/>
      <c r="K39" s="55">
        <f t="shared" si="2"/>
        <v>0</v>
      </c>
      <c r="L39" s="175"/>
      <c r="M39" s="175"/>
      <c r="N39" s="175"/>
      <c r="O39" s="41"/>
      <c r="P39" s="169" t="str">
        <f>IF(L39=0," ",L39/$G$19)</f>
        <v xml:space="preserve"> </v>
      </c>
      <c r="Q39" s="170"/>
      <c r="R39" s="170"/>
      <c r="S39" s="26"/>
      <c r="T39" s="27"/>
    </row>
    <row r="40" spans="1:25" ht="18" customHeight="1" x14ac:dyDescent="0.25">
      <c r="A40" s="188"/>
      <c r="B40" s="168"/>
      <c r="C40" s="168"/>
      <c r="D40" s="168"/>
      <c r="E40" s="163" t="s">
        <v>59</v>
      </c>
      <c r="F40" s="163"/>
      <c r="G40" s="163"/>
      <c r="H40" s="73"/>
      <c r="I40" s="5"/>
      <c r="J40" s="7"/>
      <c r="K40" s="55">
        <f t="shared" si="2"/>
        <v>0</v>
      </c>
      <c r="L40" s="175"/>
      <c r="M40" s="175"/>
      <c r="N40" s="175"/>
      <c r="O40" s="41"/>
      <c r="P40" s="169" t="str">
        <f t="shared" ref="P40:P45" si="3">IF(L40=0," ",L40/$G$19)</f>
        <v xml:space="preserve"> </v>
      </c>
      <c r="Q40" s="170"/>
      <c r="R40" s="170"/>
      <c r="S40" s="26"/>
      <c r="T40" s="27"/>
    </row>
    <row r="41" spans="1:25" ht="18" customHeight="1" x14ac:dyDescent="0.25">
      <c r="A41" s="188"/>
      <c r="B41" s="168"/>
      <c r="C41" s="168"/>
      <c r="D41" s="168"/>
      <c r="E41" s="163" t="s">
        <v>60</v>
      </c>
      <c r="F41" s="163"/>
      <c r="G41" s="163"/>
      <c r="H41" s="73"/>
      <c r="I41" s="5"/>
      <c r="J41" s="7"/>
      <c r="K41" s="55">
        <f t="shared" si="2"/>
        <v>0</v>
      </c>
      <c r="L41" s="175"/>
      <c r="M41" s="175"/>
      <c r="N41" s="175"/>
      <c r="O41" s="41"/>
      <c r="P41" s="169" t="str">
        <f t="shared" si="3"/>
        <v xml:space="preserve"> </v>
      </c>
      <c r="Q41" s="170"/>
      <c r="R41" s="170"/>
      <c r="S41" s="26"/>
      <c r="T41" s="27"/>
    </row>
    <row r="42" spans="1:25" ht="18" customHeight="1" x14ac:dyDescent="0.25">
      <c r="A42" s="188"/>
      <c r="B42" s="168"/>
      <c r="C42" s="168"/>
      <c r="D42" s="168"/>
      <c r="E42" s="163" t="s">
        <v>61</v>
      </c>
      <c r="F42" s="163"/>
      <c r="G42" s="163"/>
      <c r="H42" s="73"/>
      <c r="I42" s="5"/>
      <c r="J42" s="7"/>
      <c r="K42" s="55">
        <f t="shared" si="2"/>
        <v>0</v>
      </c>
      <c r="L42" s="175"/>
      <c r="M42" s="175"/>
      <c r="N42" s="175"/>
      <c r="O42" s="41"/>
      <c r="P42" s="169" t="str">
        <f t="shared" si="3"/>
        <v xml:space="preserve"> </v>
      </c>
      <c r="Q42" s="170"/>
      <c r="R42" s="170"/>
      <c r="S42" s="26"/>
      <c r="T42" s="27"/>
    </row>
    <row r="43" spans="1:25" ht="18" customHeight="1" x14ac:dyDescent="0.25">
      <c r="A43" s="188"/>
      <c r="B43" s="168"/>
      <c r="C43" s="168"/>
      <c r="D43" s="168"/>
      <c r="E43" s="163" t="s">
        <v>62</v>
      </c>
      <c r="F43" s="163"/>
      <c r="G43" s="163"/>
      <c r="H43" s="73"/>
      <c r="I43" s="5"/>
      <c r="J43" s="7"/>
      <c r="K43" s="55">
        <f t="shared" si="2"/>
        <v>0</v>
      </c>
      <c r="L43" s="175"/>
      <c r="M43" s="175"/>
      <c r="N43" s="175"/>
      <c r="O43" s="41"/>
      <c r="P43" s="169" t="str">
        <f t="shared" si="3"/>
        <v xml:space="preserve"> </v>
      </c>
      <c r="Q43" s="170"/>
      <c r="R43" s="170"/>
      <c r="S43" s="26"/>
      <c r="T43" s="27"/>
    </row>
    <row r="44" spans="1:25" ht="18" customHeight="1" x14ac:dyDescent="0.25">
      <c r="A44" s="188"/>
      <c r="B44" s="168"/>
      <c r="C44" s="168"/>
      <c r="D44" s="168"/>
      <c r="E44" s="163" t="s">
        <v>63</v>
      </c>
      <c r="F44" s="163"/>
      <c r="G44" s="163"/>
      <c r="H44" s="73"/>
      <c r="I44" s="5"/>
      <c r="J44" s="7"/>
      <c r="K44" s="55">
        <f t="shared" si="2"/>
        <v>0</v>
      </c>
      <c r="L44" s="175"/>
      <c r="M44" s="175"/>
      <c r="N44" s="175"/>
      <c r="O44" s="41"/>
      <c r="P44" s="169" t="str">
        <f t="shared" si="3"/>
        <v xml:space="preserve"> </v>
      </c>
      <c r="Q44" s="170"/>
      <c r="R44" s="170"/>
      <c r="S44" s="26"/>
      <c r="T44" s="27"/>
    </row>
    <row r="45" spans="1:25" ht="18" customHeight="1" x14ac:dyDescent="0.25">
      <c r="A45" s="188"/>
      <c r="B45" s="168"/>
      <c r="C45" s="168"/>
      <c r="D45" s="168"/>
      <c r="E45" s="192" t="s">
        <v>64</v>
      </c>
      <c r="F45" s="193"/>
      <c r="G45" s="285"/>
      <c r="H45" s="104"/>
      <c r="I45" s="5"/>
      <c r="J45" s="7"/>
      <c r="K45" s="55">
        <f t="shared" si="2"/>
        <v>0</v>
      </c>
      <c r="L45" s="175"/>
      <c r="M45" s="175"/>
      <c r="N45" s="175"/>
      <c r="O45" s="41"/>
      <c r="P45" s="169" t="str">
        <f t="shared" si="3"/>
        <v xml:space="preserve"> </v>
      </c>
      <c r="Q45" s="170"/>
      <c r="R45" s="170"/>
      <c r="S45" s="26"/>
      <c r="T45" s="27"/>
    </row>
    <row r="46" spans="1:25" ht="18" customHeight="1" thickBot="1" x14ac:dyDescent="0.3">
      <c r="A46" s="20"/>
      <c r="B46" s="36"/>
      <c r="C46" s="36"/>
      <c r="D46" s="36"/>
      <c r="E46" s="281"/>
      <c r="F46" s="282"/>
      <c r="G46" s="283"/>
      <c r="H46" s="57"/>
      <c r="I46" s="42">
        <f>SUM(I39:I45)</f>
        <v>0</v>
      </c>
      <c r="J46" s="2"/>
      <c r="K46" s="55">
        <f t="shared" si="2"/>
        <v>0</v>
      </c>
      <c r="L46" s="276">
        <f>SUM(L39:N45)</f>
        <v>0</v>
      </c>
      <c r="M46" s="276"/>
      <c r="N46" s="276"/>
      <c r="O46" s="8"/>
      <c r="P46" s="189" t="str">
        <f>IF(L46=0," ",L46/$G$19)</f>
        <v xml:space="preserve"> </v>
      </c>
      <c r="Q46" s="190"/>
      <c r="R46" s="190"/>
      <c r="S46" s="82"/>
      <c r="T46" s="81" t="str">
        <f>IF($K$51=0," ",L46/$L$51*100)</f>
        <v xml:space="preserve"> </v>
      </c>
    </row>
    <row r="47" spans="1:25" ht="15.75" customHeight="1" x14ac:dyDescent="0.25">
      <c r="A47" s="188"/>
      <c r="B47" s="168"/>
      <c r="C47" s="168"/>
      <c r="D47" s="2" t="s">
        <v>6</v>
      </c>
      <c r="E47" s="7" t="s">
        <v>65</v>
      </c>
      <c r="F47" s="7"/>
      <c r="G47" s="7"/>
      <c r="H47" s="74"/>
      <c r="I47" s="39"/>
      <c r="J47" s="7"/>
      <c r="K47" s="55">
        <f t="shared" si="2"/>
        <v>0</v>
      </c>
      <c r="L47" s="36"/>
      <c r="M47" s="36"/>
      <c r="N47" s="36"/>
      <c r="O47" s="41"/>
      <c r="P47" s="36"/>
      <c r="Q47" s="36"/>
      <c r="R47" s="36"/>
      <c r="S47" s="83"/>
      <c r="T47" s="84"/>
    </row>
    <row r="48" spans="1:25" ht="18" customHeight="1" x14ac:dyDescent="0.25">
      <c r="A48" s="188"/>
      <c r="B48" s="168"/>
      <c r="C48" s="168"/>
      <c r="D48" s="168"/>
      <c r="E48" s="163" t="s">
        <v>66</v>
      </c>
      <c r="F48" s="163"/>
      <c r="G48" s="163"/>
      <c r="H48" s="73"/>
      <c r="I48" s="5"/>
      <c r="J48" s="96"/>
      <c r="K48" s="55">
        <f t="shared" si="2"/>
        <v>0</v>
      </c>
      <c r="L48" s="175"/>
      <c r="M48" s="175"/>
      <c r="N48" s="175"/>
      <c r="O48" s="8"/>
      <c r="P48" s="169" t="str">
        <f>IF(L48=0," ",L48/$G$19)</f>
        <v xml:space="preserve"> </v>
      </c>
      <c r="Q48" s="170"/>
      <c r="R48" s="170"/>
      <c r="S48" s="185"/>
      <c r="T48" s="286"/>
    </row>
    <row r="49" spans="1:214" ht="18" customHeight="1" x14ac:dyDescent="0.25">
      <c r="A49" s="188"/>
      <c r="B49" s="191"/>
      <c r="C49" s="191"/>
      <c r="D49" s="191"/>
      <c r="E49" s="163" t="s">
        <v>67</v>
      </c>
      <c r="F49" s="163"/>
      <c r="G49" s="171"/>
      <c r="H49" s="73"/>
      <c r="I49" s="5"/>
      <c r="J49" s="2"/>
      <c r="K49" s="55">
        <f t="shared" si="2"/>
        <v>0</v>
      </c>
      <c r="L49" s="175"/>
      <c r="M49" s="175"/>
      <c r="N49" s="175"/>
      <c r="O49" s="8"/>
      <c r="P49" s="169" t="str">
        <f>IF(L49=0," ",L49/$G$19)</f>
        <v xml:space="preserve"> </v>
      </c>
      <c r="Q49" s="170"/>
      <c r="R49" s="170"/>
      <c r="S49" s="82"/>
      <c r="T49" s="85"/>
    </row>
    <row r="50" spans="1:214" ht="18" customHeight="1" thickBot="1" x14ac:dyDescent="0.3">
      <c r="A50" s="34"/>
      <c r="B50" s="7"/>
      <c r="C50" s="7"/>
      <c r="D50" s="7"/>
      <c r="E50" s="7"/>
      <c r="F50" s="7"/>
      <c r="G50" s="7"/>
      <c r="H50" s="73"/>
      <c r="I50" s="44">
        <f>SUM(I48:I49)</f>
        <v>0</v>
      </c>
      <c r="J50" s="45"/>
      <c r="K50" s="55">
        <f t="shared" si="2"/>
        <v>0</v>
      </c>
      <c r="L50" s="297">
        <f>SUM(L48:N49)</f>
        <v>0</v>
      </c>
      <c r="M50" s="298"/>
      <c r="N50" s="298"/>
      <c r="O50" s="8"/>
      <c r="P50" s="189" t="str">
        <f>IF(L50=0," ",L50/$G$19)</f>
        <v xml:space="preserve"> </v>
      </c>
      <c r="Q50" s="190"/>
      <c r="R50" s="190"/>
      <c r="S50" s="82"/>
      <c r="T50" s="81" t="str">
        <f>IF($L$51=0," ",L50/$L$51*100)</f>
        <v xml:space="preserve"> </v>
      </c>
    </row>
    <row r="51" spans="1:214" ht="22.5" customHeight="1" thickBot="1" x14ac:dyDescent="0.3">
      <c r="A51" s="20"/>
      <c r="B51" s="40"/>
      <c r="C51" s="301" t="s">
        <v>68</v>
      </c>
      <c r="D51" s="184"/>
      <c r="E51" s="184"/>
      <c r="F51" s="184"/>
      <c r="G51" s="205"/>
      <c r="H51" s="73"/>
      <c r="I51" s="91">
        <f>+I31+I36+I46+I50</f>
        <v>0</v>
      </c>
      <c r="J51" s="45"/>
      <c r="K51" s="58">
        <f t="shared" si="2"/>
        <v>0</v>
      </c>
      <c r="L51" s="186">
        <f>+L31+L36+L46+L50</f>
        <v>0</v>
      </c>
      <c r="M51" s="186"/>
      <c r="N51" s="186"/>
      <c r="O51" s="93"/>
      <c r="P51" s="209" t="str">
        <f>IF(L51=0," ",L51/$G$19)</f>
        <v xml:space="preserve"> </v>
      </c>
      <c r="Q51" s="210"/>
      <c r="R51" s="210"/>
      <c r="S51" s="82"/>
      <c r="T51" s="86" t="str">
        <f>IF($L$51=0," ",L51/$L$51*100)</f>
        <v xml:space="preserve"> </v>
      </c>
      <c r="V51" s="25"/>
    </row>
    <row r="52" spans="1:214" ht="10.5" customHeight="1" thickTop="1" x14ac:dyDescent="0.2">
      <c r="A52" s="11"/>
      <c r="B52" s="12"/>
      <c r="C52" s="3"/>
      <c r="D52" s="3"/>
      <c r="E52" s="3"/>
      <c r="F52" s="3"/>
      <c r="G52" s="3"/>
      <c r="H52" s="56"/>
      <c r="I52" s="3"/>
      <c r="J52" s="3"/>
      <c r="K52" s="56"/>
      <c r="L52" s="3"/>
      <c r="M52" s="9"/>
      <c r="N52" s="3"/>
      <c r="O52" s="9"/>
      <c r="P52" s="9"/>
      <c r="Q52" s="9"/>
      <c r="R52" s="9"/>
      <c r="S52" s="9"/>
      <c r="T52" s="13"/>
    </row>
    <row r="53" spans="1:214" ht="16.2" customHeight="1" x14ac:dyDescent="0.25">
      <c r="A53" s="295" t="s">
        <v>69</v>
      </c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</row>
    <row r="54" spans="1:214" ht="21.6" customHeight="1" x14ac:dyDescent="0.25">
      <c r="A54" s="183"/>
      <c r="B54" s="184"/>
      <c r="C54" s="184"/>
      <c r="D54" s="184"/>
      <c r="E54" s="184"/>
      <c r="F54" s="184"/>
      <c r="G54" s="184"/>
      <c r="H54" s="185"/>
      <c r="I54" s="184"/>
      <c r="J54" s="184"/>
      <c r="K54" s="184"/>
      <c r="L54" s="184"/>
      <c r="M54" s="184"/>
      <c r="N54" s="184"/>
      <c r="O54" s="181"/>
      <c r="P54" s="181"/>
      <c r="Q54" s="181"/>
      <c r="R54" s="181"/>
      <c r="S54" s="8"/>
      <c r="T54" s="2"/>
    </row>
    <row r="55" spans="1:214" ht="15.6" customHeight="1" x14ac:dyDescent="0.25">
      <c r="A55" s="192" t="s">
        <v>70</v>
      </c>
      <c r="B55" s="193"/>
      <c r="C55" s="193"/>
      <c r="D55" s="193"/>
      <c r="E55" s="193"/>
      <c r="F55" s="193"/>
      <c r="G55" s="193"/>
      <c r="H55" s="185"/>
      <c r="I55" s="184"/>
      <c r="J55" s="184"/>
      <c r="K55" s="184"/>
      <c r="L55" s="184"/>
      <c r="M55" s="184"/>
      <c r="N55" s="184"/>
      <c r="O55" s="181"/>
      <c r="P55" s="181"/>
      <c r="Q55" s="181"/>
      <c r="R55" s="182"/>
      <c r="S55" s="71"/>
      <c r="T55" s="71"/>
    </row>
    <row r="56" spans="1:214" ht="9.75" customHeight="1" x14ac:dyDescent="0.25">
      <c r="A56" s="183"/>
      <c r="B56" s="184"/>
      <c r="C56" s="184"/>
      <c r="D56" s="184"/>
      <c r="E56" s="184"/>
      <c r="F56" s="184"/>
      <c r="G56" s="184"/>
      <c r="H56" s="185"/>
      <c r="I56" s="184"/>
      <c r="J56" s="184"/>
      <c r="K56" s="184"/>
      <c r="L56" s="184"/>
      <c r="M56" s="184"/>
      <c r="N56" s="184"/>
      <c r="S56" s="8"/>
      <c r="T56" s="2"/>
    </row>
    <row r="57" spans="1:214" ht="9" customHeight="1" x14ac:dyDescent="0.25">
      <c r="A57" s="292"/>
      <c r="B57" s="293"/>
      <c r="C57" s="293"/>
      <c r="D57" s="293"/>
      <c r="E57" s="293"/>
      <c r="F57" s="293"/>
      <c r="G57" s="293"/>
      <c r="H57" s="182"/>
      <c r="I57" s="163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</row>
    <row r="58" spans="1:214" ht="7.5" customHeight="1" x14ac:dyDescent="0.25">
      <c r="A58" s="12"/>
      <c r="B58" s="12"/>
      <c r="C58" s="294"/>
      <c r="D58" s="242"/>
      <c r="E58" s="242"/>
      <c r="F58" s="242"/>
      <c r="G58" s="242"/>
      <c r="H58" s="242"/>
      <c r="I58" s="32"/>
      <c r="J58" s="31"/>
      <c r="K58" s="290"/>
      <c r="L58" s="291"/>
      <c r="M58" s="291"/>
      <c r="N58" s="291"/>
      <c r="O58" s="33"/>
      <c r="P58" s="169"/>
      <c r="Q58" s="187"/>
      <c r="R58" s="187"/>
      <c r="S58" s="9"/>
      <c r="T58" s="3"/>
    </row>
    <row r="59" spans="1:214" ht="18" customHeight="1" x14ac:dyDescent="0.25">
      <c r="A59" s="51"/>
      <c r="B59" s="17"/>
      <c r="C59" s="7"/>
      <c r="D59" s="39"/>
      <c r="E59" s="39"/>
      <c r="F59" s="39"/>
      <c r="G59" s="39"/>
      <c r="H59" s="75"/>
      <c r="I59" s="87" t="s">
        <v>43</v>
      </c>
      <c r="J59" s="88"/>
      <c r="K59" s="284" t="s">
        <v>73</v>
      </c>
      <c r="L59" s="237"/>
      <c r="M59" s="237"/>
      <c r="N59" s="237"/>
      <c r="O59" s="237"/>
      <c r="P59" s="237"/>
      <c r="Q59" s="237"/>
      <c r="R59" s="237"/>
      <c r="S59" s="237"/>
      <c r="T59" s="238"/>
    </row>
    <row r="60" spans="1:214" ht="13.2" x14ac:dyDescent="0.25">
      <c r="A60" s="20"/>
      <c r="B60" s="17"/>
      <c r="C60" s="7"/>
      <c r="D60" s="39"/>
      <c r="E60" s="39"/>
      <c r="F60" s="39"/>
      <c r="G60" s="39"/>
      <c r="H60" s="73"/>
      <c r="I60" s="10" t="s">
        <v>13</v>
      </c>
      <c r="J60" s="17"/>
      <c r="K60" s="54"/>
      <c r="L60" s="265" t="s">
        <v>13</v>
      </c>
      <c r="M60" s="265"/>
      <c r="N60" s="265"/>
      <c r="O60" s="7"/>
      <c r="P60" s="265" t="s">
        <v>45</v>
      </c>
      <c r="Q60" s="265"/>
      <c r="R60" s="265"/>
      <c r="S60" s="7"/>
      <c r="T60" s="22"/>
    </row>
    <row r="61" spans="1:214" ht="21.75" customHeight="1" x14ac:dyDescent="0.25">
      <c r="A61" s="67" t="s">
        <v>12</v>
      </c>
      <c r="B61" s="62"/>
      <c r="C61" s="301" t="s">
        <v>71</v>
      </c>
      <c r="D61" s="184"/>
      <c r="E61" s="184"/>
      <c r="F61" s="184"/>
      <c r="G61" s="205"/>
      <c r="H61" s="57"/>
      <c r="I61" s="7"/>
      <c r="J61" s="40"/>
      <c r="K61" s="74"/>
      <c r="L61" s="40"/>
      <c r="M61" s="40"/>
      <c r="N61" s="40"/>
      <c r="O61" s="40"/>
      <c r="P61" s="40"/>
      <c r="Q61" s="40"/>
      <c r="R61" s="40"/>
      <c r="S61" s="40"/>
      <c r="T61" s="37"/>
    </row>
    <row r="62" spans="1:214" ht="12.9" customHeight="1" x14ac:dyDescent="0.25">
      <c r="A62" s="20"/>
      <c r="B62" s="17"/>
      <c r="C62" s="163" t="s">
        <v>72</v>
      </c>
      <c r="D62" s="163"/>
      <c r="E62" s="163"/>
      <c r="F62" s="163"/>
      <c r="G62" s="171"/>
      <c r="H62" s="76"/>
      <c r="I62" s="5"/>
      <c r="J62" s="46"/>
      <c r="K62" s="95"/>
      <c r="L62" s="175"/>
      <c r="M62" s="175"/>
      <c r="N62" s="175"/>
      <c r="O62" s="47"/>
      <c r="P62" s="169" t="str">
        <f>IF(L62=0," ",L62/$G$19)</f>
        <v xml:space="preserve"> </v>
      </c>
      <c r="Q62" s="170"/>
      <c r="R62" s="170"/>
      <c r="S62" s="8"/>
      <c r="T62" s="22"/>
    </row>
    <row r="63" spans="1:214" s="29" customFormat="1" ht="18" customHeight="1" x14ac:dyDescent="0.25">
      <c r="A63" s="34"/>
      <c r="B63" s="40"/>
      <c r="C63" s="40"/>
      <c r="D63" s="40"/>
      <c r="E63" s="40"/>
      <c r="F63" s="40"/>
      <c r="G63" s="40"/>
      <c r="H63" s="57"/>
      <c r="I63" s="40"/>
      <c r="J63" s="70"/>
      <c r="K63" s="288"/>
      <c r="L63" s="289"/>
      <c r="M63" s="289"/>
      <c r="N63" s="289"/>
      <c r="O63" s="8"/>
      <c r="P63" s="179"/>
      <c r="Q63" s="180"/>
      <c r="R63" s="180"/>
      <c r="S63" s="8"/>
      <c r="T63" s="2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214" ht="15" customHeight="1" x14ac:dyDescent="0.25">
      <c r="A64" s="302" t="s">
        <v>74</v>
      </c>
      <c r="B64" s="164"/>
      <c r="C64" s="164"/>
      <c r="D64" s="164"/>
      <c r="E64" s="164"/>
      <c r="F64" s="184"/>
      <c r="G64" s="36"/>
      <c r="H64" s="57"/>
      <c r="I64" s="36"/>
      <c r="J64" s="36"/>
      <c r="K64" s="57"/>
      <c r="L64" s="36"/>
      <c r="M64" s="36"/>
      <c r="N64" s="36"/>
      <c r="O64" s="36"/>
      <c r="P64" s="36"/>
      <c r="Q64" s="36"/>
      <c r="R64" s="36"/>
      <c r="S64" s="36"/>
      <c r="T64" s="37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/>
      <c r="EJ64" s="14"/>
      <c r="EK64" s="14"/>
      <c r="EL64" s="14"/>
      <c r="EM64" s="14"/>
      <c r="EN64" s="14"/>
      <c r="EO64" s="14"/>
      <c r="EP64" s="14"/>
      <c r="EQ64" s="14"/>
      <c r="ER64" s="14"/>
      <c r="ES64" s="14"/>
      <c r="ET64" s="14"/>
      <c r="EU64" s="14"/>
      <c r="EV64" s="14"/>
      <c r="EW64" s="14"/>
      <c r="EX64" s="14"/>
      <c r="EY64" s="14"/>
      <c r="EZ64" s="14"/>
      <c r="FA64" s="14"/>
      <c r="FB64" s="14"/>
      <c r="FC64" s="14"/>
      <c r="FD64" s="14"/>
      <c r="FE64" s="14"/>
      <c r="FF64" s="14"/>
      <c r="FG64" s="14"/>
      <c r="FH64" s="14"/>
      <c r="FI64" s="14"/>
      <c r="FJ64" s="14"/>
      <c r="FK64" s="14"/>
      <c r="FL64" s="14"/>
      <c r="FM64" s="14"/>
      <c r="FN64" s="14"/>
      <c r="FO64" s="14"/>
      <c r="FP64" s="14"/>
      <c r="FQ64" s="14"/>
      <c r="FR64" s="14"/>
      <c r="FS64" s="14"/>
      <c r="FT64" s="14"/>
      <c r="FU64" s="14"/>
      <c r="FV64" s="14"/>
      <c r="FW64" s="14"/>
      <c r="FX64" s="14"/>
      <c r="FY64" s="14"/>
      <c r="FZ64" s="14"/>
      <c r="GA64" s="14"/>
      <c r="GB64" s="14"/>
      <c r="GC64" s="14"/>
      <c r="GD64" s="14"/>
      <c r="GE64" s="14"/>
      <c r="GF64" s="14"/>
      <c r="GG64" s="14"/>
      <c r="GH64" s="14"/>
      <c r="GI64" s="14"/>
      <c r="GJ64" s="14"/>
      <c r="GK64" s="14"/>
      <c r="GL64" s="14"/>
      <c r="GM64" s="14"/>
      <c r="GN64" s="14"/>
      <c r="GO64" s="14"/>
      <c r="GP64" s="14"/>
      <c r="GQ64" s="14"/>
      <c r="GR64" s="14"/>
      <c r="GS64" s="14"/>
      <c r="GT64" s="14"/>
      <c r="GU64" s="14"/>
      <c r="GV64" s="14"/>
      <c r="GW64" s="14"/>
      <c r="GX64" s="14"/>
      <c r="GY64" s="14"/>
      <c r="GZ64" s="14"/>
      <c r="HA64" s="14"/>
      <c r="HB64" s="14"/>
      <c r="HC64" s="14"/>
      <c r="HD64" s="14"/>
      <c r="HE64" s="14"/>
      <c r="HF64" s="14"/>
    </row>
    <row r="65" spans="1:214" ht="15" customHeight="1" x14ac:dyDescent="0.25">
      <c r="A65" s="302" t="s">
        <v>75</v>
      </c>
      <c r="B65" s="306"/>
      <c r="C65" s="306"/>
      <c r="D65" s="306"/>
      <c r="E65" s="306"/>
      <c r="F65" s="306"/>
      <c r="G65" s="306"/>
      <c r="H65" s="34"/>
      <c r="I65" s="36"/>
      <c r="J65" s="36"/>
      <c r="K65" s="57"/>
      <c r="L65" s="36"/>
      <c r="M65" s="36"/>
      <c r="N65" s="36"/>
      <c r="O65" s="36"/>
      <c r="P65" s="36"/>
      <c r="Q65" s="36"/>
      <c r="R65" s="36"/>
      <c r="S65" s="36"/>
      <c r="T65" s="37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14"/>
      <c r="EY65" s="14"/>
      <c r="EZ65" s="14"/>
      <c r="FA65" s="14"/>
      <c r="FB65" s="14"/>
      <c r="FC65" s="14"/>
      <c r="FD65" s="14"/>
      <c r="FE65" s="14"/>
      <c r="FF65" s="14"/>
      <c r="FG65" s="14"/>
      <c r="FH65" s="14"/>
      <c r="FI65" s="14"/>
      <c r="FJ65" s="14"/>
      <c r="FK65" s="14"/>
      <c r="FL65" s="14"/>
      <c r="FM65" s="14"/>
      <c r="FN65" s="14"/>
      <c r="FO65" s="14"/>
      <c r="FP65" s="14"/>
      <c r="FQ65" s="14"/>
      <c r="FR65" s="14"/>
      <c r="FS65" s="14"/>
      <c r="FT65" s="14"/>
      <c r="FU65" s="14"/>
      <c r="FV65" s="14"/>
      <c r="FW65" s="14"/>
      <c r="FX65" s="14"/>
      <c r="FY65" s="14"/>
      <c r="FZ65" s="14"/>
      <c r="GA65" s="14"/>
      <c r="GB65" s="14"/>
      <c r="GC65" s="14"/>
      <c r="GD65" s="14"/>
      <c r="GE65" s="14"/>
      <c r="GF65" s="14"/>
      <c r="GG65" s="14"/>
      <c r="GH65" s="14"/>
      <c r="GI65" s="14"/>
      <c r="GJ65" s="14"/>
      <c r="GK65" s="14"/>
      <c r="GL65" s="14"/>
      <c r="GM65" s="14"/>
      <c r="GN65" s="14"/>
      <c r="GO65" s="14"/>
      <c r="GP65" s="14"/>
      <c r="GQ65" s="14"/>
      <c r="GR65" s="14"/>
      <c r="GS65" s="14"/>
      <c r="GT65" s="14"/>
      <c r="GU65" s="14"/>
      <c r="GV65" s="14"/>
      <c r="GW65" s="14"/>
      <c r="GX65" s="14"/>
      <c r="GY65" s="14"/>
      <c r="GZ65" s="14"/>
      <c r="HA65" s="14"/>
      <c r="HB65" s="14"/>
      <c r="HC65" s="14"/>
      <c r="HD65" s="14"/>
      <c r="HE65" s="14"/>
      <c r="HF65" s="14"/>
    </row>
    <row r="66" spans="1:214" ht="16.649999999999999" customHeight="1" x14ac:dyDescent="0.25">
      <c r="A66" s="20"/>
      <c r="B66" s="17"/>
      <c r="C66" s="23" t="s">
        <v>0</v>
      </c>
      <c r="D66" s="163" t="s">
        <v>76</v>
      </c>
      <c r="E66" s="164"/>
      <c r="F66" s="164"/>
      <c r="G66" s="164"/>
      <c r="H66" s="73"/>
      <c r="I66" s="5"/>
      <c r="J66" s="7"/>
      <c r="K66" s="95"/>
      <c r="L66" s="175"/>
      <c r="M66" s="175"/>
      <c r="N66" s="175"/>
      <c r="O66" s="36"/>
      <c r="P66" s="169" t="str">
        <f>IF(L66=0," ",L66/$G$19)</f>
        <v xml:space="preserve"> </v>
      </c>
      <c r="Q66" s="170"/>
      <c r="R66" s="170"/>
      <c r="S66" s="8"/>
      <c r="T66" s="22"/>
    </row>
    <row r="67" spans="1:214" ht="18" customHeight="1" x14ac:dyDescent="0.25">
      <c r="A67" s="20"/>
      <c r="B67" s="17"/>
      <c r="C67" s="23" t="s">
        <v>6</v>
      </c>
      <c r="D67" s="163" t="s">
        <v>77</v>
      </c>
      <c r="E67" s="164"/>
      <c r="F67" s="164"/>
      <c r="G67" s="164"/>
      <c r="H67" s="73"/>
      <c r="I67" s="5"/>
      <c r="J67" s="7"/>
      <c r="K67" s="95"/>
      <c r="L67" s="175"/>
      <c r="M67" s="175"/>
      <c r="N67" s="175"/>
      <c r="O67" s="36"/>
      <c r="P67" s="169" t="str">
        <f t="shared" ref="P67:P72" si="4">IF(L67=0," ",L67/$G$19)</f>
        <v xml:space="preserve"> </v>
      </c>
      <c r="Q67" s="170"/>
      <c r="R67" s="170"/>
      <c r="S67" s="8"/>
      <c r="T67" s="22"/>
    </row>
    <row r="68" spans="1:214" ht="18" customHeight="1" x14ac:dyDescent="0.25">
      <c r="A68" s="20"/>
      <c r="B68" s="17"/>
      <c r="C68" s="23" t="s">
        <v>9</v>
      </c>
      <c r="D68" s="163" t="s">
        <v>78</v>
      </c>
      <c r="E68" s="163"/>
      <c r="F68" s="163"/>
      <c r="G68" s="171"/>
      <c r="H68" s="74"/>
      <c r="I68" s="5"/>
      <c r="J68" s="7"/>
      <c r="K68" s="95"/>
      <c r="L68" s="175"/>
      <c r="M68" s="175"/>
      <c r="N68" s="175"/>
      <c r="O68" s="36"/>
      <c r="P68" s="169" t="str">
        <f t="shared" si="4"/>
        <v xml:space="preserve"> </v>
      </c>
      <c r="Q68" s="170"/>
      <c r="R68" s="170"/>
      <c r="S68" s="8"/>
      <c r="T68" s="22"/>
    </row>
    <row r="69" spans="1:214" ht="18" customHeight="1" x14ac:dyDescent="0.25">
      <c r="A69" s="20"/>
      <c r="B69" s="17"/>
      <c r="C69" s="23" t="s">
        <v>10</v>
      </c>
      <c r="D69" s="163" t="s">
        <v>79</v>
      </c>
      <c r="E69" s="163"/>
      <c r="F69" s="163"/>
      <c r="G69" s="171"/>
      <c r="H69" s="74"/>
      <c r="I69" s="5"/>
      <c r="J69" s="7"/>
      <c r="K69" s="95"/>
      <c r="L69" s="175"/>
      <c r="M69" s="175"/>
      <c r="N69" s="175"/>
      <c r="O69" s="36"/>
      <c r="P69" s="169" t="str">
        <f t="shared" si="4"/>
        <v xml:space="preserve"> </v>
      </c>
      <c r="Q69" s="170"/>
      <c r="R69" s="170"/>
      <c r="S69" s="8"/>
      <c r="T69" s="22"/>
      <c r="U69" s="24"/>
    </row>
    <row r="70" spans="1:214" ht="18" customHeight="1" x14ac:dyDescent="0.25">
      <c r="A70" s="20"/>
      <c r="B70" s="17"/>
      <c r="C70" s="23" t="s">
        <v>2</v>
      </c>
      <c r="D70" s="163" t="s">
        <v>80</v>
      </c>
      <c r="E70" s="163"/>
      <c r="F70" s="163"/>
      <c r="G70" s="171"/>
      <c r="H70" s="73"/>
      <c r="I70" s="5"/>
      <c r="J70" s="7"/>
      <c r="K70" s="95"/>
      <c r="L70" s="175"/>
      <c r="M70" s="175"/>
      <c r="N70" s="175"/>
      <c r="O70" s="36"/>
      <c r="P70" s="169" t="str">
        <f t="shared" si="4"/>
        <v xml:space="preserve"> </v>
      </c>
      <c r="Q70" s="170"/>
      <c r="R70" s="170"/>
      <c r="S70" s="8"/>
      <c r="T70" s="22"/>
      <c r="V70" s="24"/>
    </row>
    <row r="71" spans="1:214" ht="18" customHeight="1" x14ac:dyDescent="0.25">
      <c r="A71" s="20"/>
      <c r="B71" s="17"/>
      <c r="C71" s="23" t="s">
        <v>3</v>
      </c>
      <c r="D71" s="163" t="s">
        <v>81</v>
      </c>
      <c r="E71" s="163"/>
      <c r="F71" s="163"/>
      <c r="G71" s="171"/>
      <c r="H71" s="74"/>
      <c r="I71" s="5"/>
      <c r="J71" s="7"/>
      <c r="K71" s="95"/>
      <c r="L71" s="175"/>
      <c r="M71" s="175"/>
      <c r="N71" s="175"/>
      <c r="O71" s="36"/>
      <c r="P71" s="169" t="str">
        <f t="shared" si="4"/>
        <v xml:space="preserve"> </v>
      </c>
      <c r="Q71" s="170"/>
      <c r="R71" s="170"/>
      <c r="S71" s="8"/>
      <c r="T71" s="22"/>
    </row>
    <row r="72" spans="1:214" ht="18" customHeight="1" x14ac:dyDescent="0.25">
      <c r="A72" s="20"/>
      <c r="B72" s="17"/>
      <c r="C72" s="23" t="s">
        <v>4</v>
      </c>
      <c r="D72" s="303" t="s">
        <v>113</v>
      </c>
      <c r="E72" s="304"/>
      <c r="F72" s="304"/>
      <c r="G72" s="305"/>
      <c r="H72" s="73"/>
      <c r="I72" s="5"/>
      <c r="J72" s="7"/>
      <c r="K72" s="95"/>
      <c r="L72" s="175"/>
      <c r="M72" s="175"/>
      <c r="N72" s="175"/>
      <c r="O72" s="41"/>
      <c r="P72" s="169" t="str">
        <f t="shared" si="4"/>
        <v xml:space="preserve"> </v>
      </c>
      <c r="Q72" s="170"/>
      <c r="R72" s="170"/>
      <c r="S72" s="8"/>
      <c r="T72" s="22"/>
    </row>
    <row r="73" spans="1:214" ht="18" customHeight="1" thickBot="1" x14ac:dyDescent="0.3">
      <c r="A73" s="20"/>
      <c r="B73" s="36"/>
      <c r="C73" s="36"/>
      <c r="D73" s="36"/>
      <c r="E73" s="36"/>
      <c r="F73" s="36"/>
      <c r="G73" s="36"/>
      <c r="H73" s="57"/>
      <c r="I73" s="42">
        <f>SUM(I66:I72)</f>
        <v>0</v>
      </c>
      <c r="J73" s="99"/>
      <c r="K73" s="55">
        <f>SUM(K66:N72)</f>
        <v>0</v>
      </c>
      <c r="L73" s="178">
        <f>SUM(L66:N72)</f>
        <v>0</v>
      </c>
      <c r="M73" s="178"/>
      <c r="N73" s="178"/>
      <c r="O73" s="48"/>
      <c r="P73" s="178" t="str">
        <f>IF(L73=0," ",L73/$G$19)</f>
        <v xml:space="preserve"> </v>
      </c>
      <c r="Q73" s="178"/>
      <c r="R73" s="178"/>
      <c r="S73" s="8"/>
      <c r="T73" s="22"/>
    </row>
    <row r="74" spans="1:214" ht="11.25" customHeight="1" x14ac:dyDescent="0.25">
      <c r="A74" s="287" t="s">
        <v>83</v>
      </c>
      <c r="B74" s="184"/>
      <c r="C74" s="184"/>
      <c r="D74" s="184"/>
      <c r="E74" s="184"/>
      <c r="F74" s="184"/>
      <c r="G74" s="205"/>
      <c r="H74" s="74"/>
      <c r="I74" s="7"/>
      <c r="J74" s="41"/>
      <c r="K74" s="74"/>
      <c r="L74" s="36"/>
      <c r="M74" s="36"/>
      <c r="N74" s="36"/>
      <c r="O74" s="36"/>
      <c r="P74" s="36"/>
      <c r="Q74" s="36"/>
      <c r="R74" s="36"/>
      <c r="S74" s="36"/>
      <c r="T74" s="37"/>
    </row>
    <row r="75" spans="1:214" ht="16.649999999999999" customHeight="1" x14ac:dyDescent="0.25">
      <c r="A75" s="20"/>
      <c r="B75" s="17"/>
      <c r="C75" s="23" t="s">
        <v>0</v>
      </c>
      <c r="D75" s="163" t="s">
        <v>84</v>
      </c>
      <c r="E75" s="164"/>
      <c r="F75" s="164"/>
      <c r="G75" s="164"/>
      <c r="H75" s="73"/>
      <c r="I75" s="5"/>
      <c r="J75" s="7"/>
      <c r="K75" s="95"/>
      <c r="L75" s="175"/>
      <c r="M75" s="175"/>
      <c r="N75" s="175"/>
      <c r="O75" s="36"/>
      <c r="P75" s="169" t="str">
        <f t="shared" ref="P75:P80" si="5">IF(L75=0," ",L75/$G$19)</f>
        <v xml:space="preserve"> </v>
      </c>
      <c r="Q75" s="170"/>
      <c r="R75" s="170"/>
      <c r="S75" s="8"/>
      <c r="T75" s="22"/>
    </row>
    <row r="76" spans="1:214" ht="18" customHeight="1" x14ac:dyDescent="0.25">
      <c r="A76" s="20"/>
      <c r="B76" s="17"/>
      <c r="C76" s="23" t="s">
        <v>6</v>
      </c>
      <c r="D76" s="299"/>
      <c r="E76" s="299"/>
      <c r="F76" s="299"/>
      <c r="G76" s="300"/>
      <c r="H76" s="74"/>
      <c r="I76" s="5"/>
      <c r="J76" s="7"/>
      <c r="K76" s="95"/>
      <c r="L76" s="175"/>
      <c r="M76" s="175"/>
      <c r="N76" s="175"/>
      <c r="O76" s="36"/>
      <c r="P76" s="169" t="str">
        <f t="shared" si="5"/>
        <v xml:space="preserve"> </v>
      </c>
      <c r="Q76" s="170"/>
      <c r="R76" s="170"/>
      <c r="S76" s="8"/>
      <c r="T76" s="22"/>
    </row>
    <row r="77" spans="1:214" ht="17.25" customHeight="1" x14ac:dyDescent="0.25">
      <c r="A77" s="20"/>
      <c r="B77" s="17"/>
      <c r="C77" s="23" t="s">
        <v>9</v>
      </c>
      <c r="D77" s="165"/>
      <c r="E77" s="165"/>
      <c r="F77" s="165"/>
      <c r="G77" s="166"/>
      <c r="H77" s="57"/>
      <c r="I77" s="5"/>
      <c r="J77" s="41"/>
      <c r="K77" s="95"/>
      <c r="L77" s="175"/>
      <c r="M77" s="175"/>
      <c r="N77" s="175"/>
      <c r="O77" s="36"/>
      <c r="P77" s="169" t="str">
        <f t="shared" si="5"/>
        <v xml:space="preserve"> </v>
      </c>
      <c r="Q77" s="170"/>
      <c r="R77" s="170"/>
      <c r="S77" s="8"/>
      <c r="T77" s="22"/>
    </row>
    <row r="78" spans="1:214" ht="17.25" customHeight="1" x14ac:dyDescent="0.25">
      <c r="A78" s="20"/>
      <c r="B78" s="17"/>
      <c r="C78" s="23" t="s">
        <v>10</v>
      </c>
      <c r="D78" s="165"/>
      <c r="E78" s="165"/>
      <c r="F78" s="165"/>
      <c r="G78" s="166"/>
      <c r="H78" s="57"/>
      <c r="I78" s="5"/>
      <c r="J78" s="41"/>
      <c r="K78" s="95"/>
      <c r="L78" s="175"/>
      <c r="M78" s="175"/>
      <c r="N78" s="175"/>
      <c r="O78" s="36"/>
      <c r="P78" s="169" t="str">
        <f t="shared" si="5"/>
        <v xml:space="preserve"> </v>
      </c>
      <c r="Q78" s="170"/>
      <c r="R78" s="170"/>
      <c r="S78" s="8"/>
      <c r="T78" s="22"/>
    </row>
    <row r="79" spans="1:214" ht="17.25" customHeight="1" x14ac:dyDescent="0.25">
      <c r="A79" s="20"/>
      <c r="B79" s="17"/>
      <c r="C79" s="23" t="s">
        <v>2</v>
      </c>
      <c r="D79" s="165"/>
      <c r="E79" s="165"/>
      <c r="F79" s="165"/>
      <c r="G79" s="166"/>
      <c r="H79" s="73"/>
      <c r="I79" s="5"/>
      <c r="J79" s="7"/>
      <c r="K79" s="95"/>
      <c r="L79" s="175"/>
      <c r="M79" s="175"/>
      <c r="N79" s="175"/>
      <c r="O79" s="35"/>
      <c r="P79" s="169" t="str">
        <f t="shared" si="5"/>
        <v xml:space="preserve"> </v>
      </c>
      <c r="Q79" s="170"/>
      <c r="R79" s="170"/>
      <c r="S79" s="8"/>
      <c r="T79" s="22"/>
    </row>
    <row r="80" spans="1:214" ht="15.75" customHeight="1" thickBot="1" x14ac:dyDescent="0.3">
      <c r="A80" s="20"/>
      <c r="B80" s="17"/>
      <c r="C80" s="2"/>
      <c r="D80" s="167"/>
      <c r="E80" s="168"/>
      <c r="F80" s="168"/>
      <c r="G80" s="168"/>
      <c r="H80" s="73"/>
      <c r="I80" s="44">
        <f>SUM(I75:I79)</f>
        <v>0</v>
      </c>
      <c r="J80" s="45"/>
      <c r="K80" s="58">
        <f>+K75+K76+K77+K79</f>
        <v>0</v>
      </c>
      <c r="L80" s="276">
        <f>SUM(L75:N79)</f>
        <v>0</v>
      </c>
      <c r="M80" s="276"/>
      <c r="N80" s="276"/>
      <c r="O80" s="49"/>
      <c r="P80" s="189" t="str">
        <f t="shared" si="5"/>
        <v xml:space="preserve"> </v>
      </c>
      <c r="Q80" s="190"/>
      <c r="R80" s="190"/>
      <c r="S80" s="8"/>
      <c r="T80" s="22"/>
    </row>
    <row r="81" spans="1:22" ht="19.5" customHeight="1" x14ac:dyDescent="0.25">
      <c r="A81" s="287" t="s">
        <v>85</v>
      </c>
      <c r="B81" s="184"/>
      <c r="C81" s="184"/>
      <c r="D81" s="184"/>
      <c r="E81" s="184"/>
      <c r="F81" s="184"/>
      <c r="G81" s="68"/>
      <c r="H81" s="67"/>
      <c r="I81" s="68"/>
      <c r="J81" s="68"/>
      <c r="K81" s="67"/>
      <c r="L81" s="68"/>
      <c r="M81" s="68"/>
      <c r="N81" s="68"/>
      <c r="O81" s="68"/>
      <c r="P81" s="68"/>
      <c r="Q81" s="68"/>
      <c r="R81" s="68"/>
      <c r="S81" s="68"/>
      <c r="T81" s="69"/>
    </row>
    <row r="82" spans="1:22" ht="15" customHeight="1" x14ac:dyDescent="0.25">
      <c r="A82" s="19"/>
      <c r="B82" s="17"/>
      <c r="C82" s="23" t="s">
        <v>0</v>
      </c>
      <c r="D82" s="163" t="s">
        <v>86</v>
      </c>
      <c r="E82" s="163"/>
      <c r="F82" s="163"/>
      <c r="G82" s="163"/>
      <c r="H82" s="77"/>
      <c r="I82" s="5"/>
      <c r="J82" s="7"/>
      <c r="K82" s="95"/>
      <c r="L82" s="175"/>
      <c r="M82" s="175"/>
      <c r="N82" s="175"/>
      <c r="O82" s="7"/>
      <c r="P82" s="169" t="str">
        <f>IF(L82=0," ",L82/$G$19)</f>
        <v xml:space="preserve"> </v>
      </c>
      <c r="Q82" s="170"/>
      <c r="R82" s="170"/>
      <c r="S82" s="8"/>
      <c r="T82" s="22"/>
    </row>
    <row r="83" spans="1:22" ht="18" customHeight="1" x14ac:dyDescent="0.25">
      <c r="A83" s="20"/>
      <c r="B83" s="17"/>
      <c r="C83" s="23" t="s">
        <v>6</v>
      </c>
      <c r="D83" s="163" t="s">
        <v>87</v>
      </c>
      <c r="E83" s="163"/>
      <c r="F83" s="163"/>
      <c r="G83" s="163"/>
      <c r="H83" s="73"/>
      <c r="I83" s="5"/>
      <c r="J83" s="7"/>
      <c r="K83" s="95"/>
      <c r="L83" s="175"/>
      <c r="M83" s="175"/>
      <c r="N83" s="175"/>
      <c r="O83" s="7"/>
      <c r="P83" s="169" t="str">
        <f>IF(L83=0," ",L83/$G$19)</f>
        <v xml:space="preserve"> </v>
      </c>
      <c r="Q83" s="170"/>
      <c r="R83" s="170"/>
      <c r="S83" s="8"/>
      <c r="T83" s="22"/>
    </row>
    <row r="84" spans="1:22" ht="18" customHeight="1" x14ac:dyDescent="0.25">
      <c r="A84" s="20"/>
      <c r="B84" s="17"/>
      <c r="C84" s="23" t="s">
        <v>9</v>
      </c>
      <c r="D84" s="163" t="s">
        <v>88</v>
      </c>
      <c r="E84" s="164"/>
      <c r="F84" s="164"/>
      <c r="G84" s="164"/>
      <c r="H84" s="73"/>
      <c r="I84" s="5"/>
      <c r="J84" s="7"/>
      <c r="K84" s="95"/>
      <c r="L84" s="173"/>
      <c r="M84" s="173"/>
      <c r="N84" s="173"/>
      <c r="O84" s="36"/>
      <c r="P84" s="169" t="str">
        <f>IF(L84=0," ",L84/$G$19)</f>
        <v xml:space="preserve"> </v>
      </c>
      <c r="Q84" s="170"/>
      <c r="R84" s="170"/>
      <c r="S84" s="8"/>
      <c r="T84" s="22"/>
    </row>
    <row r="85" spans="1:22" ht="18" customHeight="1" x14ac:dyDescent="0.25">
      <c r="A85" s="20"/>
      <c r="B85" s="17"/>
      <c r="C85" s="23" t="s">
        <v>10</v>
      </c>
      <c r="D85" s="7" t="s">
        <v>89</v>
      </c>
      <c r="E85" s="7"/>
      <c r="F85" s="7"/>
      <c r="G85" s="7"/>
      <c r="H85" s="34"/>
      <c r="I85" s="7"/>
      <c r="J85" s="7"/>
      <c r="K85" s="34"/>
      <c r="L85" s="174"/>
      <c r="M85" s="174"/>
      <c r="N85" s="174"/>
      <c r="O85" s="7"/>
      <c r="P85" s="7"/>
      <c r="Q85" s="179"/>
      <c r="R85" s="179"/>
      <c r="S85" s="7"/>
      <c r="T85" s="78"/>
    </row>
    <row r="86" spans="1:22" ht="13.5" customHeight="1" x14ac:dyDescent="0.25">
      <c r="A86" s="20"/>
      <c r="B86" s="17"/>
      <c r="C86" s="21"/>
      <c r="D86" s="163" t="s">
        <v>90</v>
      </c>
      <c r="E86" s="163"/>
      <c r="F86" s="163"/>
      <c r="G86" s="171"/>
      <c r="H86" s="74"/>
      <c r="I86" s="5"/>
      <c r="J86" s="7"/>
      <c r="K86" s="95"/>
      <c r="L86" s="175"/>
      <c r="M86" s="175"/>
      <c r="N86" s="175"/>
      <c r="O86" s="36"/>
      <c r="P86" s="169" t="str">
        <f>IF(L86=0," ",L86/$G$19)</f>
        <v xml:space="preserve"> </v>
      </c>
      <c r="Q86" s="170"/>
      <c r="R86" s="170"/>
      <c r="S86" s="8"/>
      <c r="T86" s="22"/>
    </row>
    <row r="87" spans="1:22" ht="17.25" customHeight="1" x14ac:dyDescent="0.25">
      <c r="A87" s="20"/>
      <c r="B87" s="17"/>
      <c r="C87" s="23" t="s">
        <v>2</v>
      </c>
      <c r="D87" s="163" t="s">
        <v>91</v>
      </c>
      <c r="E87" s="163"/>
      <c r="F87" s="163"/>
      <c r="G87" s="171"/>
      <c r="H87" s="34"/>
      <c r="I87" s="5"/>
      <c r="J87" s="7"/>
      <c r="K87" s="95"/>
      <c r="L87" s="173"/>
      <c r="M87" s="173"/>
      <c r="N87" s="173"/>
      <c r="O87" s="36"/>
      <c r="P87" s="169" t="str">
        <f>IF(L87=0," ",L87/$G$19)</f>
        <v xml:space="preserve"> </v>
      </c>
      <c r="Q87" s="170"/>
      <c r="R87" s="170"/>
      <c r="S87" s="8"/>
      <c r="T87" s="22"/>
    </row>
    <row r="88" spans="1:22" ht="15.75" customHeight="1" x14ac:dyDescent="0.25">
      <c r="A88" s="20"/>
      <c r="B88" s="17"/>
      <c r="C88" s="10" t="s">
        <v>8</v>
      </c>
      <c r="D88" s="162"/>
      <c r="E88" s="162"/>
      <c r="F88" s="7" t="s">
        <v>92</v>
      </c>
      <c r="G88" s="115">
        <v>0</v>
      </c>
      <c r="H88" s="176"/>
      <c r="I88" s="177"/>
      <c r="J88" s="100"/>
      <c r="K88" s="101"/>
      <c r="L88" s="40"/>
      <c r="M88" s="40"/>
      <c r="N88" s="40"/>
      <c r="O88" s="40"/>
      <c r="P88" s="40"/>
      <c r="Q88" s="40"/>
      <c r="R88" s="40"/>
      <c r="S88" s="40"/>
      <c r="T88" s="37"/>
    </row>
    <row r="89" spans="1:22" ht="21.45" customHeight="1" thickBot="1" x14ac:dyDescent="0.3">
      <c r="A89" s="20"/>
      <c r="B89" s="17"/>
      <c r="D89" s="163"/>
      <c r="E89" s="184"/>
      <c r="F89" s="184"/>
      <c r="G89" s="184"/>
      <c r="H89" s="57"/>
      <c r="I89" s="52">
        <f>+I82+I83+I84+I86+I87</f>
        <v>0</v>
      </c>
      <c r="J89" s="45"/>
      <c r="K89" s="58">
        <f>+K82+K83+K84+K86+K87</f>
        <v>0</v>
      </c>
      <c r="L89" s="172">
        <f>+L82+L83+L84+L86+L87</f>
        <v>0</v>
      </c>
      <c r="M89" s="172"/>
      <c r="N89" s="172"/>
      <c r="O89" s="49"/>
      <c r="P89" s="189" t="str">
        <f>IF(L89=0," ",L89/$G$19)</f>
        <v xml:space="preserve"> </v>
      </c>
      <c r="Q89" s="190"/>
      <c r="R89" s="190"/>
      <c r="S89" s="8"/>
      <c r="T89" s="22"/>
    </row>
    <row r="90" spans="1:22" ht="27.15" customHeight="1" thickBot="1" x14ac:dyDescent="0.3">
      <c r="A90" s="20"/>
      <c r="B90" s="36"/>
      <c r="C90" s="203" t="s">
        <v>93</v>
      </c>
      <c r="D90" s="203"/>
      <c r="E90" s="203"/>
      <c r="F90" s="204"/>
      <c r="G90" s="205"/>
      <c r="H90" s="73"/>
      <c r="I90" s="91">
        <f>+I51+I62+I73+I80+I89</f>
        <v>0</v>
      </c>
      <c r="J90" s="45"/>
      <c r="K90" s="58">
        <f>K89+K80+K73+K62+K51</f>
        <v>0</v>
      </c>
      <c r="L90" s="211">
        <f>+L51+L62+L73+L80+L89</f>
        <v>0</v>
      </c>
      <c r="M90" s="212"/>
      <c r="N90" s="212"/>
      <c r="O90" s="49"/>
      <c r="P90" s="209" t="str">
        <f>IF(L90=0," ",L90/$G$19)</f>
        <v xml:space="preserve"> </v>
      </c>
      <c r="Q90" s="210"/>
      <c r="R90" s="210"/>
      <c r="S90" s="8"/>
      <c r="T90" s="22"/>
    </row>
    <row r="91" spans="1:22" ht="10.5" customHeight="1" thickTop="1" x14ac:dyDescent="0.2">
      <c r="A91" s="34"/>
      <c r="B91" s="7"/>
      <c r="C91" s="7"/>
      <c r="D91" s="7"/>
      <c r="E91" s="7"/>
      <c r="F91" s="7"/>
      <c r="G91" s="7"/>
      <c r="H91" s="34"/>
      <c r="I91" s="7"/>
      <c r="J91" s="7"/>
      <c r="K91" s="34"/>
      <c r="L91" s="7"/>
      <c r="M91" s="7"/>
      <c r="N91" s="7"/>
      <c r="O91" s="7"/>
      <c r="P91" s="7"/>
      <c r="Q91" s="7"/>
      <c r="R91" s="7"/>
      <c r="S91" s="7"/>
      <c r="T91" s="78"/>
    </row>
    <row r="92" spans="1:22" ht="14.25" customHeight="1" x14ac:dyDescent="0.25">
      <c r="A92" s="67" t="s">
        <v>94</v>
      </c>
      <c r="B92" s="68"/>
      <c r="C92" s="68"/>
      <c r="D92" s="68"/>
      <c r="E92" s="68"/>
      <c r="F92" s="68"/>
      <c r="G92" s="68"/>
      <c r="H92" s="67"/>
      <c r="I92" s="68"/>
      <c r="J92" s="68"/>
      <c r="K92" s="67"/>
      <c r="L92" s="68"/>
      <c r="M92" s="68"/>
      <c r="N92" s="68"/>
      <c r="O92" s="68"/>
      <c r="P92" s="68"/>
      <c r="Q92" s="68"/>
      <c r="R92" s="68"/>
      <c r="S92" s="68"/>
      <c r="T92" s="69"/>
    </row>
    <row r="93" spans="1:22" ht="14.25" customHeight="1" x14ac:dyDescent="0.25">
      <c r="A93" s="67"/>
      <c r="B93" s="68"/>
      <c r="C93" s="7" t="s">
        <v>95</v>
      </c>
      <c r="D93" s="68"/>
      <c r="E93" s="68"/>
      <c r="F93" s="68"/>
      <c r="G93" s="68"/>
      <c r="H93" s="67"/>
      <c r="I93" s="68"/>
      <c r="J93" s="68"/>
      <c r="K93" s="67"/>
      <c r="L93" s="68"/>
      <c r="M93" s="68"/>
      <c r="N93" s="68"/>
      <c r="O93" s="68"/>
      <c r="P93" s="68"/>
      <c r="Q93" s="68"/>
      <c r="R93" s="68"/>
      <c r="S93" s="68"/>
      <c r="T93" s="69"/>
    </row>
    <row r="94" spans="1:22" ht="12.6" customHeight="1" x14ac:dyDescent="0.25">
      <c r="A94" s="20"/>
      <c r="B94" s="17"/>
      <c r="C94" s="23" t="s">
        <v>0</v>
      </c>
      <c r="D94" s="194"/>
      <c r="E94" s="194"/>
      <c r="F94" s="194"/>
      <c r="G94" s="195"/>
      <c r="H94" s="73"/>
      <c r="I94" s="5"/>
      <c r="J94" s="2"/>
      <c r="K94" s="95"/>
      <c r="L94" s="175"/>
      <c r="M94" s="175"/>
      <c r="N94" s="175"/>
      <c r="O94" s="8"/>
      <c r="P94" s="169" t="str">
        <f>IF(L94=0," ",L94/$G$19)</f>
        <v xml:space="preserve"> </v>
      </c>
      <c r="Q94" s="208"/>
      <c r="R94" s="208"/>
      <c r="S94" s="8"/>
      <c r="T94" s="22"/>
    </row>
    <row r="95" spans="1:22" ht="29.25" customHeight="1" thickBot="1" x14ac:dyDescent="0.3">
      <c r="A95" s="20"/>
      <c r="B95" s="36"/>
      <c r="C95" s="203" t="s">
        <v>96</v>
      </c>
      <c r="D95" s="203"/>
      <c r="E95" s="203"/>
      <c r="F95" s="204"/>
      <c r="G95" s="2"/>
      <c r="H95" s="73"/>
      <c r="I95" s="92">
        <f>+I94+I90</f>
        <v>0</v>
      </c>
      <c r="J95" s="45"/>
      <c r="K95" s="58">
        <f>K90+K94</f>
        <v>0</v>
      </c>
      <c r="L95" s="213">
        <f>+L94+L90</f>
        <v>0</v>
      </c>
      <c r="M95" s="213"/>
      <c r="N95" s="213"/>
      <c r="O95" s="49"/>
      <c r="P95" s="206" t="str">
        <f>IF(L95=0," ",L95/$G$19)</f>
        <v xml:space="preserve"> </v>
      </c>
      <c r="Q95" s="207"/>
      <c r="R95" s="207"/>
      <c r="S95" s="8"/>
      <c r="T95" s="22"/>
      <c r="V95" s="50"/>
    </row>
    <row r="96" spans="1:22" ht="13.8" thickTop="1" x14ac:dyDescent="0.25">
      <c r="A96" s="53"/>
      <c r="B96" s="59"/>
      <c r="C96" s="59"/>
      <c r="D96" s="59"/>
      <c r="E96" s="59"/>
      <c r="F96" s="59"/>
      <c r="G96" s="59"/>
      <c r="H96" s="61"/>
      <c r="I96" s="59"/>
      <c r="J96" s="102"/>
      <c r="K96" s="103"/>
      <c r="L96" s="59"/>
      <c r="M96" s="59"/>
      <c r="N96" s="59"/>
      <c r="O96" s="59"/>
      <c r="P96" s="59"/>
      <c r="Q96" s="59"/>
      <c r="R96" s="59"/>
      <c r="S96" s="59"/>
      <c r="T96" s="60"/>
    </row>
    <row r="97" spans="1:20" ht="13.2" x14ac:dyDescent="0.25">
      <c r="A97" s="219" t="s">
        <v>105</v>
      </c>
      <c r="B97" s="220"/>
      <c r="C97" s="220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2"/>
    </row>
    <row r="98" spans="1:20" x14ac:dyDescent="0.2">
      <c r="A98" s="196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8"/>
    </row>
    <row r="99" spans="1:20" x14ac:dyDescent="0.2">
      <c r="A99" s="199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8"/>
    </row>
    <row r="100" spans="1:20" x14ac:dyDescent="0.2">
      <c r="A100" s="199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8"/>
    </row>
    <row r="101" spans="1:20" ht="10.8" customHeight="1" x14ac:dyDescent="0.2">
      <c r="A101" s="199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8"/>
    </row>
    <row r="102" spans="1:20" ht="11.4" customHeight="1" x14ac:dyDescent="0.2">
      <c r="A102" s="199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8"/>
    </row>
    <row r="103" spans="1:20" ht="13.2" customHeight="1" x14ac:dyDescent="0.2">
      <c r="A103" s="199"/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97"/>
      <c r="R103" s="197"/>
      <c r="S103" s="197"/>
      <c r="T103" s="198"/>
    </row>
    <row r="104" spans="1:20" ht="10.199999999999999" customHeight="1" x14ac:dyDescent="0.2">
      <c r="A104" s="200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2"/>
    </row>
    <row r="105" spans="1:20" ht="37.799999999999997" customHeight="1" x14ac:dyDescent="0.2">
      <c r="A105" s="216" t="s">
        <v>106</v>
      </c>
      <c r="B105" s="217"/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8"/>
    </row>
    <row r="106" spans="1:20" ht="10.8" customHeight="1" x14ac:dyDescent="0.2">
      <c r="A106" s="214"/>
      <c r="B106" s="215"/>
      <c r="C106" s="215"/>
      <c r="D106" s="215"/>
      <c r="E106" s="21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</row>
    <row r="107" spans="1:20" ht="21" customHeight="1" x14ac:dyDescent="0.25">
      <c r="A107" s="192" t="s">
        <v>97</v>
      </c>
      <c r="B107" s="193"/>
      <c r="C107" s="193"/>
      <c r="D107" s="193"/>
      <c r="E107" s="193"/>
      <c r="F107" s="193"/>
      <c r="G107" s="193"/>
      <c r="H107" s="185"/>
      <c r="I107" s="184"/>
      <c r="J107" s="184"/>
      <c r="K107" s="184"/>
      <c r="L107" s="184"/>
      <c r="M107" s="184"/>
      <c r="N107" s="184"/>
      <c r="O107" s="181"/>
      <c r="P107" s="181"/>
      <c r="Q107" s="181"/>
      <c r="R107" s="182"/>
      <c r="S107" s="71"/>
      <c r="T107" s="71"/>
    </row>
    <row r="108" spans="1:20" ht="10.8" customHeight="1" x14ac:dyDescent="0.25">
      <c r="A108" s="183"/>
      <c r="B108" s="184"/>
      <c r="C108" s="184"/>
      <c r="D108" s="184"/>
      <c r="E108" s="184"/>
      <c r="F108" s="184"/>
      <c r="G108" s="184"/>
      <c r="H108" s="185"/>
      <c r="I108" s="184"/>
      <c r="J108" s="184"/>
      <c r="K108" s="184"/>
      <c r="L108" s="184"/>
      <c r="M108" s="184"/>
      <c r="N108" s="184"/>
      <c r="S108" s="8"/>
      <c r="T108" s="2"/>
    </row>
    <row r="109" spans="1:20" x14ac:dyDescent="0.2">
      <c r="J109" s="2"/>
      <c r="K109" s="2"/>
      <c r="L109" s="2"/>
      <c r="M109" s="8"/>
      <c r="N109" s="2"/>
      <c r="O109" s="8"/>
      <c r="P109" s="8"/>
      <c r="Q109" s="8"/>
      <c r="R109" s="8"/>
      <c r="S109" s="8"/>
    </row>
    <row r="110" spans="1:20" x14ac:dyDescent="0.2">
      <c r="J110" s="2"/>
      <c r="K110" s="2"/>
      <c r="L110" s="2"/>
      <c r="M110" s="8"/>
      <c r="N110" s="2"/>
      <c r="O110" s="8"/>
      <c r="P110" s="8"/>
      <c r="Q110" s="8"/>
      <c r="R110" s="8"/>
      <c r="S110" s="8"/>
      <c r="T110" s="2"/>
    </row>
  </sheetData>
  <sheetProtection algorithmName="SHA-512" hashValue="uiBUDSN8QqQ2svgzdm7fVv9lAphzVdhJZINYIrmSnro75jGWAFO8LSLTvqfG+HmPGJ/cUeJe1nYxUOcJLgq+wg==" saltValue="JlkX8tlZCadLqKnXgaYCmw==" spinCount="100000" sheet="1" selectLockedCells="1"/>
  <mergeCells count="245">
    <mergeCell ref="D86:G86"/>
    <mergeCell ref="R4:T4"/>
    <mergeCell ref="R5:T5"/>
    <mergeCell ref="R6:T6"/>
    <mergeCell ref="I5:P5"/>
    <mergeCell ref="I6:P6"/>
    <mergeCell ref="A5:G5"/>
    <mergeCell ref="A17:G17"/>
    <mergeCell ref="H17:T17"/>
    <mergeCell ref="H16:T16"/>
    <mergeCell ref="J10:O10"/>
    <mergeCell ref="A11:I11"/>
    <mergeCell ref="P12:T12"/>
    <mergeCell ref="A1:F4"/>
    <mergeCell ref="A9:T9"/>
    <mergeCell ref="A10:I10"/>
    <mergeCell ref="J11:O11"/>
    <mergeCell ref="P10:T10"/>
    <mergeCell ref="A8:T8"/>
    <mergeCell ref="A7:T7"/>
    <mergeCell ref="P11:T11"/>
    <mergeCell ref="H3:O3"/>
    <mergeCell ref="R3:T3"/>
    <mergeCell ref="A12:O12"/>
    <mergeCell ref="L80:N80"/>
    <mergeCell ref="D76:G76"/>
    <mergeCell ref="C51:G51"/>
    <mergeCell ref="C61:G61"/>
    <mergeCell ref="A64:F64"/>
    <mergeCell ref="D72:G72"/>
    <mergeCell ref="A74:G74"/>
    <mergeCell ref="D69:G69"/>
    <mergeCell ref="P69:R69"/>
    <mergeCell ref="P62:R62"/>
    <mergeCell ref="D68:G68"/>
    <mergeCell ref="P70:R70"/>
    <mergeCell ref="P67:R67"/>
    <mergeCell ref="A65:G65"/>
    <mergeCell ref="P75:R75"/>
    <mergeCell ref="P68:R68"/>
    <mergeCell ref="D78:G78"/>
    <mergeCell ref="L69:N69"/>
    <mergeCell ref="L40:N40"/>
    <mergeCell ref="E49:G49"/>
    <mergeCell ref="A34:C34"/>
    <mergeCell ref="A35:C35"/>
    <mergeCell ref="A53:T53"/>
    <mergeCell ref="A30:C30"/>
    <mergeCell ref="P50:R50"/>
    <mergeCell ref="P49:R49"/>
    <mergeCell ref="L48:N48"/>
    <mergeCell ref="L50:N50"/>
    <mergeCell ref="A40:D40"/>
    <mergeCell ref="P40:R40"/>
    <mergeCell ref="E40:G40"/>
    <mergeCell ref="L68:N68"/>
    <mergeCell ref="L67:N67"/>
    <mergeCell ref="L72:N72"/>
    <mergeCell ref="L77:N77"/>
    <mergeCell ref="P77:R77"/>
    <mergeCell ref="D77:G77"/>
    <mergeCell ref="K58:N58"/>
    <mergeCell ref="L66:N66"/>
    <mergeCell ref="D70:G70"/>
    <mergeCell ref="L70:N70"/>
    <mergeCell ref="L71:N71"/>
    <mergeCell ref="L75:N75"/>
    <mergeCell ref="L60:N60"/>
    <mergeCell ref="P60:R60"/>
    <mergeCell ref="C58:H58"/>
    <mergeCell ref="C62:G62"/>
    <mergeCell ref="L62:N62"/>
    <mergeCell ref="L73:N73"/>
    <mergeCell ref="D75:G75"/>
    <mergeCell ref="A42:D42"/>
    <mergeCell ref="K59:T59"/>
    <mergeCell ref="A43:D43"/>
    <mergeCell ref="E45:G45"/>
    <mergeCell ref="A48:D48"/>
    <mergeCell ref="A44:D44"/>
    <mergeCell ref="A41:D41"/>
    <mergeCell ref="E42:G42"/>
    <mergeCell ref="D67:G67"/>
    <mergeCell ref="L44:N44"/>
    <mergeCell ref="H54:N54"/>
    <mergeCell ref="A55:G55"/>
    <mergeCell ref="O54:R54"/>
    <mergeCell ref="P66:R66"/>
    <mergeCell ref="S48:T48"/>
    <mergeCell ref="K63:N63"/>
    <mergeCell ref="D66:G66"/>
    <mergeCell ref="L49:N49"/>
    <mergeCell ref="P51:R51"/>
    <mergeCell ref="A57:H57"/>
    <mergeCell ref="H55:N55"/>
    <mergeCell ref="P34:R34"/>
    <mergeCell ref="L24:N24"/>
    <mergeCell ref="L46:N46"/>
    <mergeCell ref="E48:G48"/>
    <mergeCell ref="L45:N45"/>
    <mergeCell ref="L39:N39"/>
    <mergeCell ref="E33:G33"/>
    <mergeCell ref="L35:N35"/>
    <mergeCell ref="L37:N37"/>
    <mergeCell ref="E30:G30"/>
    <mergeCell ref="E32:G32"/>
    <mergeCell ref="E44:G44"/>
    <mergeCell ref="E43:G43"/>
    <mergeCell ref="P46:R46"/>
    <mergeCell ref="L34:N34"/>
    <mergeCell ref="P36:R36"/>
    <mergeCell ref="E39:G39"/>
    <mergeCell ref="L41:N41"/>
    <mergeCell ref="P44:R44"/>
    <mergeCell ref="P45:R45"/>
    <mergeCell ref="P48:R48"/>
    <mergeCell ref="L27:N27"/>
    <mergeCell ref="E46:G46"/>
    <mergeCell ref="E29:G29"/>
    <mergeCell ref="P23:R23"/>
    <mergeCell ref="P24:R24"/>
    <mergeCell ref="P25:R25"/>
    <mergeCell ref="L23:N23"/>
    <mergeCell ref="C22:G22"/>
    <mergeCell ref="V24:W24"/>
    <mergeCell ref="V33:X33"/>
    <mergeCell ref="P33:R33"/>
    <mergeCell ref="P29:R29"/>
    <mergeCell ref="P30:R30"/>
    <mergeCell ref="L29:N29"/>
    <mergeCell ref="L30:N30"/>
    <mergeCell ref="P28:R28"/>
    <mergeCell ref="L26:N26"/>
    <mergeCell ref="P27:R27"/>
    <mergeCell ref="L28:N28"/>
    <mergeCell ref="E24:G24"/>
    <mergeCell ref="P26:R26"/>
    <mergeCell ref="L31:N31"/>
    <mergeCell ref="A27:C27"/>
    <mergeCell ref="E28:G28"/>
    <mergeCell ref="A26:C26"/>
    <mergeCell ref="E26:G26"/>
    <mergeCell ref="E27:G27"/>
    <mergeCell ref="P13:T13"/>
    <mergeCell ref="S19:T19"/>
    <mergeCell ref="S18:T18"/>
    <mergeCell ref="P18:R18"/>
    <mergeCell ref="P19:R19"/>
    <mergeCell ref="H19:I19"/>
    <mergeCell ref="M19:O19"/>
    <mergeCell ref="A19:E19"/>
    <mergeCell ref="M18:O18"/>
    <mergeCell ref="A15:T15"/>
    <mergeCell ref="A14:T14"/>
    <mergeCell ref="A16:G16"/>
    <mergeCell ref="A13:O13"/>
    <mergeCell ref="A20:T20"/>
    <mergeCell ref="L33:N33"/>
    <mergeCell ref="P39:R39"/>
    <mergeCell ref="P32:T32"/>
    <mergeCell ref="A29:C29"/>
    <mergeCell ref="A28:C28"/>
    <mergeCell ref="L43:N43"/>
    <mergeCell ref="E41:G41"/>
    <mergeCell ref="A18:E18"/>
    <mergeCell ref="H18:I18"/>
    <mergeCell ref="P41:R41"/>
    <mergeCell ref="P43:R43"/>
    <mergeCell ref="L42:N42"/>
    <mergeCell ref="J18:L18"/>
    <mergeCell ref="J19:L19"/>
    <mergeCell ref="L22:T22"/>
    <mergeCell ref="P31:R31"/>
    <mergeCell ref="P42:R42"/>
    <mergeCell ref="P35:R35"/>
    <mergeCell ref="A21:T21"/>
    <mergeCell ref="A23:G23"/>
    <mergeCell ref="A25:C25"/>
    <mergeCell ref="E25:G25"/>
    <mergeCell ref="L25:N25"/>
    <mergeCell ref="A108:G108"/>
    <mergeCell ref="H108:N108"/>
    <mergeCell ref="A107:G107"/>
    <mergeCell ref="H107:N107"/>
    <mergeCell ref="D94:G94"/>
    <mergeCell ref="A98:T104"/>
    <mergeCell ref="C95:F95"/>
    <mergeCell ref="O107:R107"/>
    <mergeCell ref="C90:G90"/>
    <mergeCell ref="P95:R95"/>
    <mergeCell ref="P94:R94"/>
    <mergeCell ref="P90:R90"/>
    <mergeCell ref="L90:N90"/>
    <mergeCell ref="L95:N95"/>
    <mergeCell ref="A106:T106"/>
    <mergeCell ref="A105:T105"/>
    <mergeCell ref="A97:T97"/>
    <mergeCell ref="L36:N36"/>
    <mergeCell ref="P71:R71"/>
    <mergeCell ref="P63:R63"/>
    <mergeCell ref="O55:R55"/>
    <mergeCell ref="L94:N94"/>
    <mergeCell ref="L79:N79"/>
    <mergeCell ref="A56:G56"/>
    <mergeCell ref="I57:T57"/>
    <mergeCell ref="H56:N56"/>
    <mergeCell ref="L51:N51"/>
    <mergeCell ref="P72:R72"/>
    <mergeCell ref="P58:R58"/>
    <mergeCell ref="P84:R84"/>
    <mergeCell ref="P83:R83"/>
    <mergeCell ref="P87:R87"/>
    <mergeCell ref="L83:N83"/>
    <mergeCell ref="A47:C47"/>
    <mergeCell ref="A45:D45"/>
    <mergeCell ref="D87:G87"/>
    <mergeCell ref="D89:G89"/>
    <mergeCell ref="P89:R89"/>
    <mergeCell ref="P86:R86"/>
    <mergeCell ref="A49:D49"/>
    <mergeCell ref="A54:G54"/>
    <mergeCell ref="D88:E88"/>
    <mergeCell ref="D84:G84"/>
    <mergeCell ref="D79:G79"/>
    <mergeCell ref="D82:G82"/>
    <mergeCell ref="D80:G80"/>
    <mergeCell ref="P78:R78"/>
    <mergeCell ref="D71:G71"/>
    <mergeCell ref="L89:N89"/>
    <mergeCell ref="L84:N84"/>
    <mergeCell ref="L85:N85"/>
    <mergeCell ref="L87:N87"/>
    <mergeCell ref="L82:N82"/>
    <mergeCell ref="H88:I88"/>
    <mergeCell ref="A81:F81"/>
    <mergeCell ref="P80:R80"/>
    <mergeCell ref="P73:R73"/>
    <mergeCell ref="P76:R76"/>
    <mergeCell ref="P79:R79"/>
    <mergeCell ref="D83:G83"/>
    <mergeCell ref="L76:N76"/>
    <mergeCell ref="L78:N78"/>
    <mergeCell ref="P82:R82"/>
    <mergeCell ref="Q85:R85"/>
    <mergeCell ref="L86:N86"/>
  </mergeCells>
  <phoneticPr fontId="7" type="noConversion"/>
  <conditionalFormatting sqref="H19 J19">
    <cfRule type="cellIs" dxfId="3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4" orientation="portrait" r:id="rId1"/>
  <headerFooter alignWithMargins="0"/>
  <rowBreaks count="1" manualBreakCount="1">
    <brk id="5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13"/>
  <sheetViews>
    <sheetView tabSelected="1" zoomScaleNormal="100" workbookViewId="0">
      <selection activeCell="H5" sqref="H5"/>
    </sheetView>
  </sheetViews>
  <sheetFormatPr defaultColWidth="9.109375" defaultRowHeight="11.4" x14ac:dyDescent="0.2"/>
  <cols>
    <col min="1" max="1" width="2.6640625" style="24" customWidth="1"/>
    <col min="2" max="2" width="0.44140625" style="24" customWidth="1"/>
    <col min="3" max="3" width="12.109375" style="14" customWidth="1"/>
    <col min="4" max="4" width="1.88671875" style="14" customWidth="1"/>
    <col min="5" max="5" width="1.6640625" style="14" customWidth="1"/>
    <col min="6" max="6" width="16.6640625" style="14" customWidth="1"/>
    <col min="7" max="7" width="14.21875" style="14" customWidth="1"/>
    <col min="8" max="8" width="3.33203125" style="14" customWidth="1"/>
    <col min="9" max="9" width="12.21875" style="14" customWidth="1"/>
    <col min="10" max="10" width="3" style="14" customWidth="1"/>
    <col min="11" max="11" width="1.33203125" style="14" customWidth="1"/>
    <col min="12" max="12" width="6" style="14" customWidth="1"/>
    <col min="13" max="13" width="1" style="14" customWidth="1"/>
    <col min="14" max="14" width="5.109375" style="14" customWidth="1"/>
    <col min="15" max="15" width="4.33203125" style="14" customWidth="1"/>
    <col min="16" max="16" width="1.6640625" style="14" customWidth="1"/>
    <col min="17" max="17" width="3" style="14" customWidth="1"/>
    <col min="18" max="18" width="3.33203125" style="14" customWidth="1"/>
    <col min="19" max="19" width="3" style="14" customWidth="1"/>
    <col min="20" max="20" width="8.33203125" style="14" customWidth="1"/>
    <col min="21" max="21" width="9.109375" style="14"/>
    <col min="22" max="22" width="28.44140625" style="14" customWidth="1"/>
    <col min="23" max="55" width="9.109375" style="14"/>
    <col min="56" max="16384" width="9.109375" style="1"/>
  </cols>
  <sheetData>
    <row r="1" spans="1:251" customFormat="1" ht="14.25" customHeight="1" x14ac:dyDescent="0.25">
      <c r="A1" s="321"/>
      <c r="B1" s="322"/>
      <c r="C1" s="322"/>
      <c r="D1" s="322"/>
      <c r="E1" s="322"/>
      <c r="F1" s="32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</row>
    <row r="2" spans="1:251" customFormat="1" ht="15.75" customHeight="1" x14ac:dyDescent="0.25">
      <c r="A2" s="322"/>
      <c r="B2" s="322"/>
      <c r="C2" s="322"/>
      <c r="D2" s="322"/>
      <c r="E2" s="322"/>
      <c r="F2" s="322"/>
      <c r="G2" s="6"/>
      <c r="H2" s="114" t="s">
        <v>17</v>
      </c>
      <c r="I2" s="14"/>
      <c r="J2" s="14"/>
      <c r="K2" s="2"/>
      <c r="L2" s="2"/>
      <c r="M2" s="2"/>
      <c r="N2" s="2"/>
      <c r="O2" s="2"/>
      <c r="P2" s="2"/>
      <c r="Q2" s="14"/>
      <c r="R2" s="14"/>
      <c r="S2" s="14"/>
      <c r="T2" s="2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</row>
    <row r="3" spans="1:251" customFormat="1" ht="15.6" customHeight="1" x14ac:dyDescent="0.25">
      <c r="A3" s="322"/>
      <c r="B3" s="322"/>
      <c r="C3" s="322"/>
      <c r="D3" s="322"/>
      <c r="E3" s="322"/>
      <c r="F3" s="322"/>
      <c r="G3" s="2"/>
      <c r="H3" s="163" t="s">
        <v>18</v>
      </c>
      <c r="I3" s="184"/>
      <c r="J3" s="184"/>
      <c r="K3" s="184"/>
      <c r="L3" s="184"/>
      <c r="M3" s="184"/>
      <c r="N3" s="184"/>
      <c r="O3" s="184"/>
      <c r="P3" s="105"/>
      <c r="Q3" s="121"/>
      <c r="R3" s="376" t="s">
        <v>19</v>
      </c>
      <c r="S3" s="377"/>
      <c r="T3" s="377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</row>
    <row r="4" spans="1:251" customFormat="1" ht="15.6" customHeight="1" x14ac:dyDescent="0.25">
      <c r="A4" s="322"/>
      <c r="B4" s="322"/>
      <c r="C4" s="322"/>
      <c r="D4" s="322"/>
      <c r="E4" s="322"/>
      <c r="F4" s="322"/>
      <c r="G4" s="2"/>
      <c r="H4" s="118"/>
      <c r="I4" s="2"/>
      <c r="J4" s="2"/>
      <c r="K4" s="2"/>
      <c r="L4" s="4"/>
      <c r="M4" s="2"/>
      <c r="N4" s="4"/>
      <c r="O4" s="4"/>
      <c r="P4" s="2"/>
      <c r="Q4" s="121" t="s">
        <v>14</v>
      </c>
      <c r="R4" s="376" t="s">
        <v>20</v>
      </c>
      <c r="S4" s="377"/>
      <c r="T4" s="377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</row>
    <row r="5" spans="1:251" customFormat="1" ht="19.8" customHeight="1" x14ac:dyDescent="0.25">
      <c r="A5" s="313"/>
      <c r="B5" s="313"/>
      <c r="C5" s="313"/>
      <c r="D5" s="313"/>
      <c r="E5" s="313"/>
      <c r="F5" s="313"/>
      <c r="G5" s="313"/>
      <c r="H5" s="109"/>
      <c r="I5" s="311" t="s">
        <v>23</v>
      </c>
      <c r="J5" s="308"/>
      <c r="K5" s="308"/>
      <c r="L5" s="308"/>
      <c r="M5" s="308"/>
      <c r="N5" s="308"/>
      <c r="O5" s="308"/>
      <c r="P5" s="312"/>
      <c r="Q5" s="121"/>
      <c r="R5" s="378" t="s">
        <v>21</v>
      </c>
      <c r="S5" s="379"/>
      <c r="T5" s="379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</row>
    <row r="6" spans="1:251" customFormat="1" ht="15.75" customHeight="1" x14ac:dyDescent="0.25">
      <c r="A6" s="110"/>
      <c r="B6" s="110"/>
      <c r="C6" s="110"/>
      <c r="D6" s="110"/>
      <c r="E6" s="110"/>
      <c r="F6" s="110"/>
      <c r="G6" s="110"/>
      <c r="H6" s="109" t="str">
        <f>+Bostadsdelen!H6</f>
        <v/>
      </c>
      <c r="I6" s="311" t="s">
        <v>24</v>
      </c>
      <c r="J6" s="308"/>
      <c r="K6" s="308"/>
      <c r="L6" s="308"/>
      <c r="M6" s="308"/>
      <c r="N6" s="308"/>
      <c r="O6" s="308"/>
      <c r="P6" s="312"/>
      <c r="Q6" s="121"/>
      <c r="R6" s="376" t="s">
        <v>22</v>
      </c>
      <c r="S6" s="377"/>
      <c r="T6" s="377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</row>
    <row r="7" spans="1:251" customFormat="1" ht="27" customHeight="1" x14ac:dyDescent="0.25">
      <c r="A7" s="380" t="s">
        <v>114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</row>
    <row r="8" spans="1:251" customFormat="1" ht="10.5" customHeight="1" x14ac:dyDescent="0.25">
      <c r="A8" s="264" t="s">
        <v>26</v>
      </c>
      <c r="B8" s="382"/>
      <c r="C8" s="382"/>
      <c r="D8" s="382"/>
      <c r="E8" s="382"/>
      <c r="F8" s="382"/>
      <c r="G8" s="382"/>
      <c r="H8" s="382"/>
      <c r="I8" s="382"/>
      <c r="J8" s="261" t="s">
        <v>27</v>
      </c>
      <c r="K8" s="317"/>
      <c r="L8" s="317"/>
      <c r="M8" s="317"/>
      <c r="N8" s="317"/>
      <c r="O8" s="318"/>
      <c r="P8" s="261" t="s">
        <v>28</v>
      </c>
      <c r="Q8" s="320"/>
      <c r="R8" s="320"/>
      <c r="S8" s="262"/>
      <c r="T8" s="263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</row>
    <row r="9" spans="1:251" customFormat="1" ht="14.25" customHeight="1" x14ac:dyDescent="0.3">
      <c r="A9" s="364"/>
      <c r="B9" s="366"/>
      <c r="C9" s="366"/>
      <c r="D9" s="366"/>
      <c r="E9" s="366"/>
      <c r="F9" s="366"/>
      <c r="G9" s="366"/>
      <c r="H9" s="366"/>
      <c r="I9" s="366"/>
      <c r="J9" s="383">
        <f>+Bostadsdelen!J11:O11</f>
        <v>0</v>
      </c>
      <c r="K9" s="384"/>
      <c r="L9" s="384"/>
      <c r="M9" s="384"/>
      <c r="N9" s="384"/>
      <c r="O9" s="385"/>
      <c r="P9" s="368">
        <f>+Bostadsdelen!P11:T11</f>
        <v>0</v>
      </c>
      <c r="Q9" s="369"/>
      <c r="R9" s="369"/>
      <c r="S9" s="369"/>
      <c r="T9" s="370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</row>
    <row r="10" spans="1:251" customFormat="1" ht="10.5" customHeight="1" x14ac:dyDescent="0.25">
      <c r="A10" s="261" t="s">
        <v>29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3"/>
      <c r="P10" s="261" t="s">
        <v>30</v>
      </c>
      <c r="Q10" s="320"/>
      <c r="R10" s="320"/>
      <c r="S10" s="262"/>
      <c r="T10" s="263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</row>
    <row r="11" spans="1:251" customFormat="1" ht="14.25" customHeight="1" x14ac:dyDescent="0.3">
      <c r="A11" s="364">
        <f>+Bostadsdelen!A13:O13</f>
        <v>0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  <c r="L11" s="366"/>
      <c r="M11" s="366"/>
      <c r="N11" s="366"/>
      <c r="O11" s="367"/>
      <c r="P11" s="368">
        <f>+Bostadsdelen!P13:T13</f>
        <v>0</v>
      </c>
      <c r="Q11" s="369"/>
      <c r="R11" s="369"/>
      <c r="S11" s="369"/>
      <c r="T11" s="370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</row>
    <row r="12" spans="1:251" customFormat="1" ht="10.5" customHeight="1" x14ac:dyDescent="0.25">
      <c r="A12" s="261" t="s">
        <v>31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3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</row>
    <row r="13" spans="1:251" customFormat="1" ht="13.5" customHeight="1" x14ac:dyDescent="0.25">
      <c r="A13" s="364">
        <f>+Bostadsdelen!A15:T15</f>
        <v>0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371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</row>
    <row r="14" spans="1:251" customFormat="1" ht="10.5" customHeight="1" x14ac:dyDescent="0.25">
      <c r="A14" s="264" t="s">
        <v>32</v>
      </c>
      <c r="B14" s="221"/>
      <c r="C14" s="221"/>
      <c r="D14" s="221"/>
      <c r="E14" s="221"/>
      <c r="F14" s="221"/>
      <c r="G14" s="221"/>
      <c r="H14" s="264" t="s">
        <v>33</v>
      </c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2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</row>
    <row r="15" spans="1:251" customFormat="1" ht="13.5" customHeight="1" x14ac:dyDescent="0.25">
      <c r="A15" s="372">
        <f>+Bostadsdelen!A17:G17</f>
        <v>0</v>
      </c>
      <c r="B15" s="373"/>
      <c r="C15" s="373"/>
      <c r="D15" s="373"/>
      <c r="E15" s="373"/>
      <c r="F15" s="373"/>
      <c r="G15" s="373"/>
      <c r="H15" s="374">
        <f>+Bostadsdelen!H17:T17</f>
        <v>0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371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</row>
    <row r="16" spans="1:251" customFormat="1" ht="19.2" customHeight="1" x14ac:dyDescent="0.25">
      <c r="A16" s="227"/>
      <c r="B16" s="228"/>
      <c r="C16" s="228"/>
      <c r="D16" s="228"/>
      <c r="E16" s="229"/>
      <c r="F16" s="111"/>
      <c r="G16" s="148" t="s">
        <v>98</v>
      </c>
      <c r="H16" s="230"/>
      <c r="I16" s="250"/>
      <c r="J16" s="230"/>
      <c r="K16" s="250"/>
      <c r="L16" s="251"/>
      <c r="M16" s="230"/>
      <c r="N16" s="257"/>
      <c r="O16" s="251"/>
      <c r="P16" s="230"/>
      <c r="Q16" s="250"/>
      <c r="R16" s="251"/>
      <c r="S16" s="230"/>
      <c r="T16" s="249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</row>
    <row r="17" spans="1:251" s="108" customFormat="1" ht="14.25" customHeight="1" x14ac:dyDescent="0.25">
      <c r="A17" s="360"/>
      <c r="B17" s="361"/>
      <c r="C17" s="361"/>
      <c r="D17" s="361"/>
      <c r="E17" s="362"/>
      <c r="F17" s="119"/>
      <c r="G17" s="113">
        <v>1E-4</v>
      </c>
      <c r="H17" s="363"/>
      <c r="I17" s="361"/>
      <c r="J17" s="234"/>
      <c r="K17" s="235"/>
      <c r="L17" s="236"/>
      <c r="M17" s="360"/>
      <c r="N17" s="361"/>
      <c r="O17" s="362"/>
      <c r="P17" s="247"/>
      <c r="Q17" s="252"/>
      <c r="R17" s="248"/>
      <c r="S17" s="247"/>
      <c r="T17" s="248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</row>
    <row r="18" spans="1:251" customFormat="1" ht="15" customHeight="1" x14ac:dyDescent="0.25">
      <c r="A18" s="223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</row>
    <row r="19" spans="1:251" customFormat="1" ht="18" customHeight="1" x14ac:dyDescent="0.25">
      <c r="A19" s="241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</row>
    <row r="20" spans="1:251" customFormat="1" ht="15.75" customHeight="1" x14ac:dyDescent="0.25">
      <c r="A20" s="28" t="s">
        <v>0</v>
      </c>
      <c r="B20" s="2"/>
      <c r="C20" s="266" t="s">
        <v>42</v>
      </c>
      <c r="D20" s="221"/>
      <c r="E20" s="221"/>
      <c r="F20" s="221"/>
      <c r="G20" s="222"/>
      <c r="H20" s="72"/>
      <c r="I20" s="87" t="s">
        <v>43</v>
      </c>
      <c r="J20" s="89"/>
      <c r="K20" s="90"/>
      <c r="L20" s="237" t="s">
        <v>44</v>
      </c>
      <c r="M20" s="237"/>
      <c r="N20" s="237"/>
      <c r="O20" s="237"/>
      <c r="P20" s="237"/>
      <c r="Q20" s="237"/>
      <c r="R20" s="237"/>
      <c r="S20" s="237"/>
      <c r="T20" s="238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</row>
    <row r="21" spans="1:251" customFormat="1" ht="14.25" customHeight="1" x14ac:dyDescent="0.25">
      <c r="A21" s="243"/>
      <c r="B21" s="163"/>
      <c r="C21" s="163"/>
      <c r="D21" s="163"/>
      <c r="E21" s="163"/>
      <c r="F21" s="163"/>
      <c r="G21" s="163"/>
      <c r="H21" s="73"/>
      <c r="I21" s="10" t="s">
        <v>13</v>
      </c>
      <c r="J21" s="17"/>
      <c r="K21" s="54"/>
      <c r="L21" s="265" t="s">
        <v>13</v>
      </c>
      <c r="M21" s="265"/>
      <c r="N21" s="265"/>
      <c r="O21" s="7"/>
      <c r="P21" s="265" t="s">
        <v>45</v>
      </c>
      <c r="Q21" s="265"/>
      <c r="R21" s="265"/>
      <c r="S21" s="7"/>
      <c r="T21" s="18" t="s">
        <v>11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</row>
    <row r="22" spans="1:251" ht="18" customHeight="1" x14ac:dyDescent="0.25">
      <c r="A22" s="19" t="s">
        <v>1</v>
      </c>
      <c r="B22" s="17"/>
      <c r="C22" s="16" t="s">
        <v>99</v>
      </c>
      <c r="D22" s="2" t="s">
        <v>0</v>
      </c>
      <c r="E22" s="192" t="s">
        <v>100</v>
      </c>
      <c r="F22" s="192"/>
      <c r="G22" s="271"/>
      <c r="H22" s="34"/>
      <c r="I22" s="5"/>
      <c r="J22" s="94"/>
      <c r="K22" s="95"/>
      <c r="L22" s="175"/>
      <c r="M22" s="175"/>
      <c r="N22" s="175"/>
      <c r="O22" s="97"/>
      <c r="P22" s="169" t="str">
        <f t="shared" ref="P22:P28" si="0">IF(L22=0," ",L22/$G$17)</f>
        <v xml:space="preserve"> </v>
      </c>
      <c r="Q22" s="170"/>
      <c r="R22" s="170"/>
      <c r="S22" s="26"/>
      <c r="T22" s="79" t="str">
        <f t="shared" ref="T22:T28" si="1">IF($L$49=0," ",L22/$L$49*100)</f>
        <v xml:space="preserve"> </v>
      </c>
      <c r="V22" s="267"/>
      <c r="W22" s="268"/>
    </row>
    <row r="23" spans="1:251" ht="18" customHeight="1" x14ac:dyDescent="0.25">
      <c r="A23" s="188"/>
      <c r="B23" s="226"/>
      <c r="C23" s="226"/>
      <c r="D23" s="2" t="s">
        <v>6</v>
      </c>
      <c r="E23" s="163" t="s">
        <v>48</v>
      </c>
      <c r="F23" s="163"/>
      <c r="G23" s="163"/>
      <c r="H23" s="73"/>
      <c r="I23" s="5"/>
      <c r="J23" s="94"/>
      <c r="K23" s="95"/>
      <c r="L23" s="175"/>
      <c r="M23" s="175"/>
      <c r="N23" s="175"/>
      <c r="O23" s="97"/>
      <c r="P23" s="169" t="str">
        <f t="shared" si="0"/>
        <v xml:space="preserve"> </v>
      </c>
      <c r="Q23" s="170"/>
      <c r="R23" s="170"/>
      <c r="S23" s="26"/>
      <c r="T23" s="79" t="str">
        <f t="shared" si="1"/>
        <v xml:space="preserve"> </v>
      </c>
    </row>
    <row r="24" spans="1:251" ht="18" customHeight="1" x14ac:dyDescent="0.25">
      <c r="A24" s="188"/>
      <c r="B24" s="226"/>
      <c r="C24" s="226"/>
      <c r="D24" s="2" t="s">
        <v>9</v>
      </c>
      <c r="E24" s="163" t="s">
        <v>49</v>
      </c>
      <c r="F24" s="163"/>
      <c r="G24" s="163"/>
      <c r="H24" s="73"/>
      <c r="I24" s="5"/>
      <c r="J24" s="94"/>
      <c r="K24" s="95"/>
      <c r="L24" s="175"/>
      <c r="M24" s="175"/>
      <c r="N24" s="175"/>
      <c r="O24" s="97"/>
      <c r="P24" s="169" t="str">
        <f t="shared" si="0"/>
        <v xml:space="preserve"> </v>
      </c>
      <c r="Q24" s="170"/>
      <c r="R24" s="170"/>
      <c r="S24" s="26"/>
      <c r="T24" s="79" t="str">
        <f t="shared" si="1"/>
        <v xml:space="preserve"> </v>
      </c>
    </row>
    <row r="25" spans="1:251" ht="18" customHeight="1" x14ac:dyDescent="0.25">
      <c r="A25" s="188"/>
      <c r="B25" s="226"/>
      <c r="C25" s="226"/>
      <c r="D25" s="2" t="s">
        <v>10</v>
      </c>
      <c r="E25" s="163" t="s">
        <v>50</v>
      </c>
      <c r="F25" s="163"/>
      <c r="G25" s="163"/>
      <c r="H25" s="73"/>
      <c r="I25" s="5"/>
      <c r="J25" s="94"/>
      <c r="K25" s="95"/>
      <c r="L25" s="175"/>
      <c r="M25" s="175"/>
      <c r="N25" s="175"/>
      <c r="O25" s="97"/>
      <c r="P25" s="169" t="str">
        <f t="shared" si="0"/>
        <v xml:space="preserve"> </v>
      </c>
      <c r="Q25" s="170"/>
      <c r="R25" s="170"/>
      <c r="S25" s="26"/>
      <c r="T25" s="79" t="str">
        <f t="shared" si="1"/>
        <v xml:space="preserve"> </v>
      </c>
    </row>
    <row r="26" spans="1:251" ht="18" customHeight="1" x14ac:dyDescent="0.25">
      <c r="A26" s="188"/>
      <c r="B26" s="226"/>
      <c r="C26" s="226"/>
      <c r="D26" s="2" t="s">
        <v>2</v>
      </c>
      <c r="E26" s="274"/>
      <c r="F26" s="274"/>
      <c r="G26" s="275"/>
      <c r="H26" s="73"/>
      <c r="I26" s="5"/>
      <c r="J26" s="94"/>
      <c r="K26" s="95"/>
      <c r="L26" s="175"/>
      <c r="M26" s="175"/>
      <c r="N26" s="175"/>
      <c r="O26" s="97"/>
      <c r="P26" s="169" t="str">
        <f t="shared" si="0"/>
        <v xml:space="preserve"> </v>
      </c>
      <c r="Q26" s="170"/>
      <c r="R26" s="170"/>
      <c r="S26" s="26"/>
      <c r="T26" s="79" t="str">
        <f t="shared" si="1"/>
        <v xml:space="preserve"> </v>
      </c>
    </row>
    <row r="27" spans="1:251" ht="18" customHeight="1" x14ac:dyDescent="0.25">
      <c r="A27" s="188"/>
      <c r="B27" s="191"/>
      <c r="C27" s="191"/>
      <c r="D27" s="2" t="s">
        <v>3</v>
      </c>
      <c r="E27" s="278"/>
      <c r="F27" s="278"/>
      <c r="G27" s="279"/>
      <c r="H27" s="73"/>
      <c r="I27" s="5"/>
      <c r="J27" s="94"/>
      <c r="K27" s="95"/>
      <c r="L27" s="175"/>
      <c r="M27" s="175"/>
      <c r="N27" s="175"/>
      <c r="O27" s="97"/>
      <c r="P27" s="169" t="str">
        <f t="shared" si="0"/>
        <v xml:space="preserve"> </v>
      </c>
      <c r="Q27" s="170"/>
      <c r="R27" s="170"/>
      <c r="S27" s="26"/>
      <c r="T27" s="79" t="str">
        <f t="shared" si="1"/>
        <v xml:space="preserve"> </v>
      </c>
    </row>
    <row r="28" spans="1:251" ht="18" customHeight="1" x14ac:dyDescent="0.25">
      <c r="A28" s="188"/>
      <c r="B28" s="191"/>
      <c r="C28" s="191"/>
      <c r="D28" s="2" t="s">
        <v>4</v>
      </c>
      <c r="E28" s="278"/>
      <c r="F28" s="278"/>
      <c r="G28" s="279"/>
      <c r="H28" s="73"/>
      <c r="I28" s="5"/>
      <c r="J28" s="94"/>
      <c r="K28" s="95"/>
      <c r="L28" s="175"/>
      <c r="M28" s="175"/>
      <c r="N28" s="175"/>
      <c r="O28" s="97"/>
      <c r="P28" s="169" t="str">
        <f t="shared" si="0"/>
        <v xml:space="preserve"> </v>
      </c>
      <c r="Q28" s="170"/>
      <c r="R28" s="170"/>
      <c r="S28" s="26"/>
      <c r="T28" s="79" t="str">
        <f t="shared" si="1"/>
        <v xml:space="preserve"> </v>
      </c>
    </row>
    <row r="29" spans="1:251" ht="18" customHeight="1" thickBot="1" x14ac:dyDescent="0.3">
      <c r="A29" s="20"/>
      <c r="B29" s="40"/>
      <c r="C29" s="40"/>
      <c r="D29" s="40"/>
      <c r="E29" s="40"/>
      <c r="F29" s="40"/>
      <c r="G29" s="40"/>
      <c r="H29" s="57"/>
      <c r="I29" s="63">
        <f>SUM(I22:I28)</f>
        <v>0</v>
      </c>
      <c r="J29" s="64"/>
      <c r="K29" s="65">
        <f>SUM(K22:N28)</f>
        <v>0</v>
      </c>
      <c r="L29" s="272">
        <f>SUM(L22:N28)</f>
        <v>0</v>
      </c>
      <c r="M29" s="273"/>
      <c r="N29" s="273"/>
      <c r="O29" s="66"/>
      <c r="P29" s="239" t="str">
        <f>IF(L29=0,"",L29/$G$17)</f>
        <v/>
      </c>
      <c r="Q29" s="240"/>
      <c r="R29" s="240"/>
      <c r="S29" s="66"/>
      <c r="T29" s="80" t="str">
        <f>IF($K$49=0," ",L29/$L$49*100)</f>
        <v xml:space="preserve"> </v>
      </c>
      <c r="U29" s="2"/>
      <c r="V29" s="2"/>
      <c r="W29" s="2"/>
      <c r="X29" s="2"/>
      <c r="Y29" s="2"/>
    </row>
    <row r="30" spans="1:251" ht="15" customHeight="1" x14ac:dyDescent="0.25">
      <c r="A30" s="19" t="s">
        <v>5</v>
      </c>
      <c r="B30" s="17"/>
      <c r="C30" s="131" t="s">
        <v>51</v>
      </c>
      <c r="D30" s="2" t="s">
        <v>0</v>
      </c>
      <c r="E30" s="7" t="s">
        <v>53</v>
      </c>
      <c r="F30" s="7"/>
      <c r="G30" s="7"/>
      <c r="H30" s="34"/>
      <c r="I30" s="2"/>
      <c r="J30" s="7"/>
      <c r="K30" s="55">
        <f t="shared" ref="K30:K49" si="2">SUM(K23:N29)</f>
        <v>0</v>
      </c>
      <c r="L30" s="40"/>
      <c r="M30" s="40"/>
      <c r="N30" s="40"/>
      <c r="O30" s="39"/>
      <c r="P30" s="224"/>
      <c r="Q30" s="224"/>
      <c r="R30" s="224"/>
      <c r="S30" s="224"/>
      <c r="T30" s="225"/>
      <c r="U30" s="2"/>
      <c r="V30" s="2"/>
      <c r="W30" s="2"/>
      <c r="X30" s="2"/>
      <c r="Y30" s="2"/>
    </row>
    <row r="31" spans="1:251" ht="12.9" customHeight="1" x14ac:dyDescent="0.25">
      <c r="A31" s="20"/>
      <c r="B31" s="17"/>
      <c r="C31" s="131" t="s">
        <v>101</v>
      </c>
      <c r="D31" s="16"/>
      <c r="E31" s="163" t="s">
        <v>54</v>
      </c>
      <c r="F31" s="163"/>
      <c r="G31" s="171"/>
      <c r="H31" s="73"/>
      <c r="I31" s="5"/>
      <c r="J31" s="7"/>
      <c r="K31" s="55">
        <f t="shared" si="2"/>
        <v>0</v>
      </c>
      <c r="L31" s="175"/>
      <c r="M31" s="175"/>
      <c r="N31" s="175"/>
      <c r="O31" s="98"/>
      <c r="P31" s="169" t="str">
        <f>IF(L31=0," ",L31/$G$17)</f>
        <v xml:space="preserve"> </v>
      </c>
      <c r="Q31" s="170"/>
      <c r="R31" s="170"/>
      <c r="S31" s="26"/>
      <c r="T31" s="27"/>
      <c r="U31" s="2"/>
      <c r="V31" s="269"/>
      <c r="W31" s="270"/>
      <c r="X31" s="270"/>
      <c r="Y31" s="2"/>
    </row>
    <row r="32" spans="1:251" ht="18" customHeight="1" x14ac:dyDescent="0.25">
      <c r="A32" s="188"/>
      <c r="B32" s="191"/>
      <c r="C32" s="191"/>
      <c r="D32" s="2" t="s">
        <v>6</v>
      </c>
      <c r="E32" s="274"/>
      <c r="F32" s="274"/>
      <c r="G32" s="275"/>
      <c r="H32" s="73"/>
      <c r="I32" s="5"/>
      <c r="J32" s="7"/>
      <c r="K32" s="55">
        <f t="shared" si="2"/>
        <v>0</v>
      </c>
      <c r="L32" s="175"/>
      <c r="M32" s="175"/>
      <c r="N32" s="175"/>
      <c r="O32" s="98"/>
      <c r="P32" s="169" t="str">
        <f>IF(L32=0," ",L32/$G$17)</f>
        <v xml:space="preserve"> </v>
      </c>
      <c r="Q32" s="170"/>
      <c r="R32" s="170"/>
      <c r="S32" s="26"/>
      <c r="T32" s="27"/>
      <c r="U32" s="2"/>
      <c r="V32" s="2"/>
      <c r="W32" s="2"/>
      <c r="X32" s="2"/>
      <c r="Y32" s="2"/>
    </row>
    <row r="33" spans="1:25" ht="18" customHeight="1" x14ac:dyDescent="0.25">
      <c r="A33" s="188"/>
      <c r="B33" s="191"/>
      <c r="C33" s="191"/>
      <c r="D33" s="2" t="s">
        <v>9</v>
      </c>
      <c r="E33" s="278"/>
      <c r="F33" s="278"/>
      <c r="G33" s="279"/>
      <c r="H33" s="73"/>
      <c r="I33" s="5"/>
      <c r="J33" s="7"/>
      <c r="K33" s="55">
        <f t="shared" si="2"/>
        <v>0</v>
      </c>
      <c r="L33" s="175"/>
      <c r="M33" s="175"/>
      <c r="N33" s="175"/>
      <c r="O33" s="98"/>
      <c r="P33" s="169" t="str">
        <f>IF(L33=0," ",L33/$G$17)</f>
        <v xml:space="preserve"> </v>
      </c>
      <c r="Q33" s="170"/>
      <c r="R33" s="170"/>
      <c r="S33" s="26"/>
      <c r="T33" s="27"/>
      <c r="U33" s="2"/>
      <c r="V33" s="2"/>
      <c r="W33" s="2"/>
      <c r="X33" s="2"/>
      <c r="Y33" s="2"/>
    </row>
    <row r="34" spans="1:25" ht="18" customHeight="1" thickBot="1" x14ac:dyDescent="0.3">
      <c r="A34" s="20"/>
      <c r="B34" s="40"/>
      <c r="C34" s="40"/>
      <c r="D34" s="40"/>
      <c r="E34" s="40"/>
      <c r="F34" s="40"/>
      <c r="G34" s="40"/>
      <c r="H34" s="57"/>
      <c r="I34" s="42">
        <f>SUM(I31:I33)</f>
        <v>0</v>
      </c>
      <c r="J34" s="43"/>
      <c r="K34" s="55">
        <f t="shared" si="2"/>
        <v>0</v>
      </c>
      <c r="L34" s="178">
        <f>SUM(L31:N33)</f>
        <v>0</v>
      </c>
      <c r="M34" s="178"/>
      <c r="N34" s="178"/>
      <c r="O34" s="8"/>
      <c r="P34" s="189" t="str">
        <f>IF(L34=0,"",L34/$G$17)</f>
        <v/>
      </c>
      <c r="Q34" s="280"/>
      <c r="R34" s="280"/>
      <c r="S34" s="26"/>
      <c r="T34" s="81" t="str">
        <f>IF($K$49=0," ",L34/$L$49*100)</f>
        <v xml:space="preserve"> </v>
      </c>
    </row>
    <row r="35" spans="1:25" ht="11.25" customHeight="1" x14ac:dyDescent="0.25">
      <c r="A35" s="34"/>
      <c r="B35" s="40"/>
      <c r="C35" s="40"/>
      <c r="D35" s="40"/>
      <c r="E35" s="40"/>
      <c r="F35" s="40"/>
      <c r="G35" s="40"/>
      <c r="H35" s="57"/>
      <c r="I35" s="40"/>
      <c r="J35" s="39"/>
      <c r="K35" s="55">
        <f t="shared" si="2"/>
        <v>0</v>
      </c>
      <c r="L35" s="277"/>
      <c r="M35" s="277"/>
      <c r="N35" s="277"/>
      <c r="O35" s="39"/>
      <c r="P35" s="40"/>
      <c r="Q35" s="40"/>
      <c r="R35" s="40"/>
      <c r="S35" s="40"/>
      <c r="T35" s="37"/>
    </row>
    <row r="36" spans="1:25" ht="11.25" customHeight="1" x14ac:dyDescent="0.25">
      <c r="A36" s="19" t="s">
        <v>7</v>
      </c>
      <c r="B36" s="17"/>
      <c r="C36" s="16" t="s">
        <v>55</v>
      </c>
      <c r="D36" s="2" t="s">
        <v>0</v>
      </c>
      <c r="E36" s="163" t="s">
        <v>57</v>
      </c>
      <c r="F36" s="184"/>
      <c r="G36" s="205"/>
      <c r="H36" s="57"/>
      <c r="I36" s="40"/>
      <c r="J36" s="39"/>
      <c r="K36" s="55">
        <f t="shared" si="2"/>
        <v>0</v>
      </c>
      <c r="L36" s="40"/>
      <c r="M36" s="40"/>
      <c r="N36" s="40"/>
      <c r="O36" s="39"/>
      <c r="P36" s="40"/>
      <c r="Q36" s="40"/>
      <c r="R36" s="40"/>
      <c r="S36" s="40"/>
      <c r="T36" s="37"/>
    </row>
    <row r="37" spans="1:25" ht="12" customHeight="1" x14ac:dyDescent="0.25">
      <c r="A37" s="30"/>
      <c r="B37" s="38"/>
      <c r="C37" s="131" t="s">
        <v>56</v>
      </c>
      <c r="D37" s="38"/>
      <c r="E37" s="347" t="s">
        <v>58</v>
      </c>
      <c r="F37" s="347"/>
      <c r="G37" s="347"/>
      <c r="H37" s="73"/>
      <c r="I37" s="5"/>
      <c r="J37" s="7"/>
      <c r="K37" s="55">
        <f t="shared" si="2"/>
        <v>0</v>
      </c>
      <c r="L37" s="175"/>
      <c r="M37" s="175"/>
      <c r="N37" s="175"/>
      <c r="O37" s="41"/>
      <c r="P37" s="169" t="str">
        <f>IF(L37=0," ",L37/$G$17)</f>
        <v xml:space="preserve"> </v>
      </c>
      <c r="Q37" s="170"/>
      <c r="R37" s="170"/>
      <c r="S37" s="26"/>
      <c r="T37" s="27"/>
    </row>
    <row r="38" spans="1:25" ht="18" customHeight="1" x14ac:dyDescent="0.25">
      <c r="A38" s="188"/>
      <c r="B38" s="168"/>
      <c r="C38" s="168"/>
      <c r="D38" s="168"/>
      <c r="E38" s="347" t="s">
        <v>59</v>
      </c>
      <c r="F38" s="347"/>
      <c r="G38" s="347"/>
      <c r="H38" s="73"/>
      <c r="I38" s="5"/>
      <c r="J38" s="7"/>
      <c r="K38" s="55">
        <f t="shared" si="2"/>
        <v>0</v>
      </c>
      <c r="L38" s="175"/>
      <c r="M38" s="175"/>
      <c r="N38" s="175"/>
      <c r="O38" s="41"/>
      <c r="P38" s="169" t="str">
        <f t="shared" ref="P38:P43" si="3">IF(L38=0," ",L38/$G$17)</f>
        <v xml:space="preserve"> </v>
      </c>
      <c r="Q38" s="170"/>
      <c r="R38" s="170"/>
      <c r="S38" s="26"/>
      <c r="T38" s="27"/>
    </row>
    <row r="39" spans="1:25" ht="18" customHeight="1" x14ac:dyDescent="0.25">
      <c r="A39" s="188"/>
      <c r="B39" s="168"/>
      <c r="C39" s="168"/>
      <c r="D39" s="168"/>
      <c r="E39" s="347" t="s">
        <v>60</v>
      </c>
      <c r="F39" s="347"/>
      <c r="G39" s="347"/>
      <c r="H39" s="73"/>
      <c r="I39" s="5"/>
      <c r="J39" s="7"/>
      <c r="K39" s="55">
        <f t="shared" si="2"/>
        <v>0</v>
      </c>
      <c r="L39" s="175"/>
      <c r="M39" s="175"/>
      <c r="N39" s="175"/>
      <c r="O39" s="41"/>
      <c r="P39" s="169" t="str">
        <f t="shared" si="3"/>
        <v xml:space="preserve"> </v>
      </c>
      <c r="Q39" s="170"/>
      <c r="R39" s="170"/>
      <c r="S39" s="26"/>
      <c r="T39" s="27"/>
    </row>
    <row r="40" spans="1:25" ht="18" customHeight="1" x14ac:dyDescent="0.25">
      <c r="A40" s="188"/>
      <c r="B40" s="168"/>
      <c r="C40" s="168"/>
      <c r="D40" s="168"/>
      <c r="E40" s="347" t="s">
        <v>61</v>
      </c>
      <c r="F40" s="347"/>
      <c r="G40" s="347"/>
      <c r="H40" s="73"/>
      <c r="I40" s="5"/>
      <c r="J40" s="7"/>
      <c r="K40" s="55">
        <f t="shared" si="2"/>
        <v>0</v>
      </c>
      <c r="L40" s="175"/>
      <c r="M40" s="175"/>
      <c r="N40" s="175"/>
      <c r="O40" s="41"/>
      <c r="P40" s="169" t="str">
        <f t="shared" si="3"/>
        <v xml:space="preserve"> </v>
      </c>
      <c r="Q40" s="170"/>
      <c r="R40" s="170"/>
      <c r="S40" s="26"/>
      <c r="T40" s="27"/>
    </row>
    <row r="41" spans="1:25" ht="18" customHeight="1" x14ac:dyDescent="0.25">
      <c r="A41" s="188"/>
      <c r="B41" s="168"/>
      <c r="C41" s="168"/>
      <c r="D41" s="168"/>
      <c r="E41" s="347" t="s">
        <v>62</v>
      </c>
      <c r="F41" s="347"/>
      <c r="G41" s="347"/>
      <c r="H41" s="73"/>
      <c r="I41" s="5"/>
      <c r="J41" s="7"/>
      <c r="K41" s="55">
        <f t="shared" si="2"/>
        <v>0</v>
      </c>
      <c r="L41" s="175"/>
      <c r="M41" s="175"/>
      <c r="N41" s="175"/>
      <c r="O41" s="41"/>
      <c r="P41" s="169" t="str">
        <f t="shared" si="3"/>
        <v xml:space="preserve"> </v>
      </c>
      <c r="Q41" s="170"/>
      <c r="R41" s="170"/>
      <c r="S41" s="26"/>
      <c r="T41" s="27"/>
    </row>
    <row r="42" spans="1:25" ht="18" customHeight="1" x14ac:dyDescent="0.25">
      <c r="A42" s="188"/>
      <c r="B42" s="168"/>
      <c r="C42" s="168"/>
      <c r="D42" s="168"/>
      <c r="E42" s="347" t="s">
        <v>63</v>
      </c>
      <c r="F42" s="347"/>
      <c r="G42" s="347"/>
      <c r="H42" s="73"/>
      <c r="I42" s="5"/>
      <c r="J42" s="7"/>
      <c r="K42" s="55">
        <f t="shared" si="2"/>
        <v>0</v>
      </c>
      <c r="L42" s="175"/>
      <c r="M42" s="175"/>
      <c r="N42" s="175"/>
      <c r="O42" s="41"/>
      <c r="P42" s="169" t="str">
        <f t="shared" si="3"/>
        <v xml:space="preserve"> </v>
      </c>
      <c r="Q42" s="170"/>
      <c r="R42" s="170"/>
      <c r="S42" s="26"/>
      <c r="T42" s="27"/>
    </row>
    <row r="43" spans="1:25" ht="18" customHeight="1" x14ac:dyDescent="0.25">
      <c r="A43" s="188"/>
      <c r="B43" s="168"/>
      <c r="C43" s="168"/>
      <c r="D43" s="168"/>
      <c r="E43" s="357" t="s">
        <v>64</v>
      </c>
      <c r="F43" s="358"/>
      <c r="G43" s="359"/>
      <c r="H43" s="104"/>
      <c r="I43" s="5"/>
      <c r="J43" s="7"/>
      <c r="K43" s="55">
        <f t="shared" si="2"/>
        <v>0</v>
      </c>
      <c r="L43" s="175"/>
      <c r="M43" s="175"/>
      <c r="N43" s="175"/>
      <c r="O43" s="41"/>
      <c r="P43" s="169" t="str">
        <f t="shared" si="3"/>
        <v xml:space="preserve"> </v>
      </c>
      <c r="Q43" s="170"/>
      <c r="R43" s="170"/>
      <c r="S43" s="26"/>
      <c r="T43" s="27"/>
    </row>
    <row r="44" spans="1:25" ht="18" customHeight="1" thickBot="1" x14ac:dyDescent="0.3">
      <c r="A44" s="20"/>
      <c r="B44" s="36"/>
      <c r="C44" s="36"/>
      <c r="D44" s="36"/>
      <c r="E44" s="281"/>
      <c r="F44" s="282"/>
      <c r="G44" s="283"/>
      <c r="H44" s="57"/>
      <c r="I44" s="42">
        <f>SUM(I37:I43)</f>
        <v>0</v>
      </c>
      <c r="J44" s="2"/>
      <c r="K44" s="55">
        <f t="shared" si="2"/>
        <v>0</v>
      </c>
      <c r="L44" s="276">
        <f>SUM(L37:N43)</f>
        <v>0</v>
      </c>
      <c r="M44" s="276"/>
      <c r="N44" s="276"/>
      <c r="O44" s="8"/>
      <c r="P44" s="189" t="str">
        <f>IF(L44=0," ",L44/$G$17)</f>
        <v xml:space="preserve"> </v>
      </c>
      <c r="Q44" s="190"/>
      <c r="R44" s="190"/>
      <c r="S44" s="82"/>
      <c r="T44" s="81" t="str">
        <f>IF($K$49=0," ",L44/$L$49*100)</f>
        <v xml:space="preserve"> </v>
      </c>
    </row>
    <row r="45" spans="1:25" ht="15.75" customHeight="1" x14ac:dyDescent="0.25">
      <c r="A45" s="188"/>
      <c r="B45" s="168"/>
      <c r="C45" s="168"/>
      <c r="D45" s="2" t="s">
        <v>6</v>
      </c>
      <c r="E45" s="347" t="s">
        <v>65</v>
      </c>
      <c r="F45" s="347"/>
      <c r="G45" s="349"/>
      <c r="H45" s="74"/>
      <c r="I45" s="39"/>
      <c r="J45" s="7"/>
      <c r="K45" s="55">
        <f t="shared" si="2"/>
        <v>0</v>
      </c>
      <c r="L45" s="36"/>
      <c r="M45" s="36"/>
      <c r="N45" s="36"/>
      <c r="O45" s="41"/>
      <c r="P45" s="36"/>
      <c r="Q45" s="36"/>
      <c r="R45" s="36"/>
      <c r="S45" s="83"/>
      <c r="T45" s="84"/>
    </row>
    <row r="46" spans="1:25" ht="18" customHeight="1" x14ac:dyDescent="0.25">
      <c r="A46" s="188"/>
      <c r="B46" s="168"/>
      <c r="C46" s="168"/>
      <c r="D46" s="168"/>
      <c r="E46" s="347" t="s">
        <v>66</v>
      </c>
      <c r="F46" s="347"/>
      <c r="G46" s="347"/>
      <c r="H46" s="73"/>
      <c r="I46" s="5"/>
      <c r="J46" s="96"/>
      <c r="K46" s="55">
        <f t="shared" si="2"/>
        <v>0</v>
      </c>
      <c r="L46" s="175"/>
      <c r="M46" s="175"/>
      <c r="N46" s="175"/>
      <c r="O46" s="8"/>
      <c r="P46" s="169" t="str">
        <f>IF(L46=0," ",L46/$G$17)</f>
        <v xml:space="preserve"> </v>
      </c>
      <c r="Q46" s="170"/>
      <c r="R46" s="170"/>
      <c r="S46" s="185"/>
      <c r="T46" s="286"/>
    </row>
    <row r="47" spans="1:25" ht="18" customHeight="1" x14ac:dyDescent="0.25">
      <c r="A47" s="188"/>
      <c r="B47" s="191"/>
      <c r="C47" s="191"/>
      <c r="D47" s="191"/>
      <c r="E47" s="347" t="s">
        <v>67</v>
      </c>
      <c r="F47" s="347"/>
      <c r="G47" s="349"/>
      <c r="H47" s="73"/>
      <c r="I47" s="5"/>
      <c r="J47" s="2"/>
      <c r="K47" s="55">
        <f t="shared" si="2"/>
        <v>0</v>
      </c>
      <c r="L47" s="175"/>
      <c r="M47" s="175"/>
      <c r="N47" s="175"/>
      <c r="O47" s="8"/>
      <c r="P47" s="169" t="str">
        <f>IF(L47=0," ",L47/$G$17)</f>
        <v xml:space="preserve"> </v>
      </c>
      <c r="Q47" s="170"/>
      <c r="R47" s="170"/>
      <c r="S47" s="82"/>
      <c r="T47" s="85"/>
    </row>
    <row r="48" spans="1:25" ht="18" customHeight="1" thickBot="1" x14ac:dyDescent="0.3">
      <c r="A48" s="34"/>
      <c r="B48" s="7"/>
      <c r="C48" s="7"/>
      <c r="D48" s="7"/>
      <c r="E48" s="7"/>
      <c r="F48" s="7"/>
      <c r="G48" s="7"/>
      <c r="H48" s="73"/>
      <c r="I48" s="44">
        <f>SUM(I46:I47)</f>
        <v>0</v>
      </c>
      <c r="J48" s="45"/>
      <c r="K48" s="55">
        <f t="shared" si="2"/>
        <v>0</v>
      </c>
      <c r="L48" s="297">
        <f>SUM(L46:N47)</f>
        <v>0</v>
      </c>
      <c r="M48" s="298"/>
      <c r="N48" s="298"/>
      <c r="O48" s="8"/>
      <c r="P48" s="189" t="str">
        <f>IF(L48=0," ",L48/$G$17)</f>
        <v xml:space="preserve"> </v>
      </c>
      <c r="Q48" s="190"/>
      <c r="R48" s="190"/>
      <c r="S48" s="82"/>
      <c r="T48" s="81" t="str">
        <f>IF($L$49=0," ",L48/$L$49*100)</f>
        <v xml:space="preserve"> </v>
      </c>
    </row>
    <row r="49" spans="1:214" ht="22.5" customHeight="1" thickBot="1" x14ac:dyDescent="0.3">
      <c r="A49" s="20"/>
      <c r="B49" s="40"/>
      <c r="C49" s="326" t="s">
        <v>68</v>
      </c>
      <c r="D49" s="308"/>
      <c r="E49" s="308"/>
      <c r="F49" s="308"/>
      <c r="G49" s="312"/>
      <c r="H49" s="73"/>
      <c r="I49" s="91">
        <f>+I29+I34+I44+I48</f>
        <v>0</v>
      </c>
      <c r="J49" s="45"/>
      <c r="K49" s="58">
        <f t="shared" si="2"/>
        <v>0</v>
      </c>
      <c r="L49" s="186">
        <f>+L29+L34+L44+L48</f>
        <v>0</v>
      </c>
      <c r="M49" s="186"/>
      <c r="N49" s="186"/>
      <c r="O49" s="93"/>
      <c r="P49" s="209" t="str">
        <f>IF(L49=0," ",L49/$G$17)</f>
        <v xml:space="preserve"> </v>
      </c>
      <c r="Q49" s="210"/>
      <c r="R49" s="210"/>
      <c r="S49" s="82"/>
      <c r="T49" s="86" t="str">
        <f>IF($L$49=0," ",L49/$L$49*100)</f>
        <v xml:space="preserve"> </v>
      </c>
      <c r="V49" s="25"/>
    </row>
    <row r="50" spans="1:214" ht="10.5" customHeight="1" thickTop="1" x14ac:dyDescent="0.2">
      <c r="A50" s="11"/>
      <c r="B50" s="12"/>
      <c r="C50" s="3"/>
      <c r="D50" s="3"/>
      <c r="E50" s="3"/>
      <c r="F50" s="3"/>
      <c r="G50" s="3"/>
      <c r="H50" s="56"/>
      <c r="I50" s="3"/>
      <c r="J50" s="3"/>
      <c r="K50" s="56"/>
      <c r="L50" s="3"/>
      <c r="M50" s="9"/>
      <c r="N50" s="3"/>
      <c r="O50" s="9"/>
      <c r="P50" s="9"/>
      <c r="Q50" s="9"/>
      <c r="R50" s="9"/>
      <c r="S50" s="9"/>
      <c r="T50" s="13"/>
    </row>
    <row r="51" spans="1:214" ht="16.2" customHeight="1" x14ac:dyDescent="0.2">
      <c r="A51" s="355" t="s">
        <v>102</v>
      </c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56"/>
      <c r="S51" s="356"/>
      <c r="T51" s="356"/>
    </row>
    <row r="52" spans="1:214" ht="21.6" customHeight="1" x14ac:dyDescent="0.25">
      <c r="A52" s="183"/>
      <c r="B52" s="184"/>
      <c r="C52" s="184"/>
      <c r="D52" s="184"/>
      <c r="E52" s="184"/>
      <c r="F52" s="184"/>
      <c r="G52" s="184"/>
      <c r="H52" s="185"/>
      <c r="I52" s="184"/>
      <c r="J52" s="184"/>
      <c r="K52" s="184"/>
      <c r="L52" s="184"/>
      <c r="M52" s="184"/>
      <c r="N52" s="184"/>
      <c r="O52" s="181"/>
      <c r="P52" s="181"/>
      <c r="Q52" s="181"/>
      <c r="R52" s="181"/>
      <c r="S52" s="8"/>
      <c r="T52" s="2"/>
    </row>
    <row r="53" spans="1:214" ht="15.6" customHeight="1" x14ac:dyDescent="0.25">
      <c r="A53" s="192" t="s">
        <v>70</v>
      </c>
      <c r="B53" s="193"/>
      <c r="C53" s="193"/>
      <c r="D53" s="193"/>
      <c r="E53" s="193"/>
      <c r="F53" s="193"/>
      <c r="G53" s="193"/>
      <c r="H53" s="185"/>
      <c r="I53" s="184"/>
      <c r="J53" s="184"/>
      <c r="K53" s="184"/>
      <c r="L53" s="184"/>
      <c r="M53" s="184"/>
      <c r="N53" s="184"/>
      <c r="O53" s="181"/>
      <c r="P53" s="181"/>
      <c r="Q53" s="181"/>
      <c r="R53" s="182"/>
      <c r="S53" s="71"/>
      <c r="T53" s="71"/>
    </row>
    <row r="54" spans="1:214" ht="9.75" customHeight="1" x14ac:dyDescent="0.25">
      <c r="H54" s="185"/>
      <c r="I54" s="184"/>
      <c r="J54" s="184"/>
      <c r="K54" s="184"/>
      <c r="L54" s="184"/>
      <c r="M54" s="184"/>
      <c r="N54" s="184"/>
      <c r="S54" s="8"/>
      <c r="T54" s="2"/>
    </row>
    <row r="55" spans="1:214" ht="9" customHeight="1" x14ac:dyDescent="0.25">
      <c r="A55" s="292"/>
      <c r="B55" s="293"/>
      <c r="C55" s="293"/>
      <c r="D55" s="293"/>
      <c r="E55" s="293"/>
      <c r="F55" s="293"/>
      <c r="G55" s="293"/>
      <c r="H55" s="182"/>
      <c r="I55" s="163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</row>
    <row r="56" spans="1:214" ht="7.5" customHeight="1" x14ac:dyDescent="0.25">
      <c r="A56" s="12"/>
      <c r="B56" s="12"/>
      <c r="C56" s="294"/>
      <c r="D56" s="242"/>
      <c r="E56" s="242"/>
      <c r="F56" s="242"/>
      <c r="G56" s="242"/>
      <c r="H56" s="242"/>
      <c r="I56" s="32"/>
      <c r="J56" s="31"/>
      <c r="K56" s="290"/>
      <c r="L56" s="291"/>
      <c r="M56" s="291"/>
      <c r="N56" s="291"/>
      <c r="O56" s="33"/>
      <c r="P56" s="169"/>
      <c r="Q56" s="187"/>
      <c r="R56" s="187"/>
      <c r="S56" s="9"/>
      <c r="T56" s="3"/>
    </row>
    <row r="57" spans="1:214" ht="18" customHeight="1" x14ac:dyDescent="0.25">
      <c r="A57" s="51"/>
      <c r="B57" s="17"/>
      <c r="C57" s="7"/>
      <c r="D57" s="39"/>
      <c r="E57" s="39"/>
      <c r="F57" s="39"/>
      <c r="G57" s="39"/>
      <c r="H57" s="75"/>
      <c r="I57" s="87" t="s">
        <v>43</v>
      </c>
      <c r="J57" s="88"/>
      <c r="K57" s="284" t="s">
        <v>73</v>
      </c>
      <c r="L57" s="237"/>
      <c r="M57" s="237"/>
      <c r="N57" s="237"/>
      <c r="O57" s="237"/>
      <c r="P57" s="237"/>
      <c r="Q57" s="237"/>
      <c r="R57" s="237"/>
      <c r="S57" s="237"/>
      <c r="T57" s="238"/>
    </row>
    <row r="58" spans="1:214" ht="13.2" x14ac:dyDescent="0.25">
      <c r="A58" s="20"/>
      <c r="B58" s="17"/>
      <c r="C58" s="7"/>
      <c r="D58" s="39"/>
      <c r="E58" s="39"/>
      <c r="F58" s="39"/>
      <c r="G58" s="39"/>
      <c r="H58" s="73"/>
      <c r="I58" s="10" t="s">
        <v>13</v>
      </c>
      <c r="J58" s="17"/>
      <c r="K58" s="54"/>
      <c r="L58" s="265" t="s">
        <v>13</v>
      </c>
      <c r="M58" s="265"/>
      <c r="N58" s="265"/>
      <c r="O58" s="7"/>
      <c r="P58" s="265" t="s">
        <v>45</v>
      </c>
      <c r="Q58" s="265"/>
      <c r="R58" s="265"/>
      <c r="S58" s="7"/>
      <c r="T58" s="22"/>
    </row>
    <row r="59" spans="1:214" ht="21.75" customHeight="1" x14ac:dyDescent="0.25">
      <c r="A59" s="134" t="s">
        <v>12</v>
      </c>
      <c r="B59" s="135"/>
      <c r="C59" s="326" t="s">
        <v>71</v>
      </c>
      <c r="D59" s="326"/>
      <c r="E59" s="326"/>
      <c r="F59" s="326"/>
      <c r="G59" s="375"/>
      <c r="H59" s="57"/>
      <c r="I59" s="7"/>
      <c r="J59" s="40"/>
      <c r="K59" s="74"/>
      <c r="L59" s="40"/>
      <c r="M59" s="40"/>
      <c r="N59" s="40"/>
      <c r="O59" s="40"/>
      <c r="P59" s="40"/>
      <c r="Q59" s="40"/>
      <c r="R59" s="40"/>
      <c r="S59" s="40"/>
      <c r="T59" s="37"/>
    </row>
    <row r="60" spans="1:214" ht="12.9" customHeight="1" x14ac:dyDescent="0.25">
      <c r="A60" s="136"/>
      <c r="B60" s="137"/>
      <c r="C60" s="347" t="s">
        <v>103</v>
      </c>
      <c r="D60" s="347"/>
      <c r="E60" s="347"/>
      <c r="F60" s="347"/>
      <c r="G60" s="349"/>
      <c r="H60" s="76"/>
      <c r="I60" s="5"/>
      <c r="J60" s="46"/>
      <c r="K60" s="95"/>
      <c r="L60" s="175"/>
      <c r="M60" s="175"/>
      <c r="N60" s="175"/>
      <c r="O60" s="47"/>
      <c r="P60" s="169" t="str">
        <f>IF(L60=0," ",L60/$G$17)</f>
        <v xml:space="preserve"> </v>
      </c>
      <c r="Q60" s="170"/>
      <c r="R60" s="170"/>
      <c r="S60" s="8"/>
      <c r="T60" s="22"/>
    </row>
    <row r="61" spans="1:214" s="29" customFormat="1" ht="18" customHeight="1" x14ac:dyDescent="0.25">
      <c r="A61" s="138"/>
      <c r="B61" s="139"/>
      <c r="C61" s="139"/>
      <c r="D61" s="139"/>
      <c r="E61" s="139"/>
      <c r="F61" s="139"/>
      <c r="G61" s="139"/>
      <c r="H61" s="57"/>
      <c r="I61" s="40"/>
      <c r="J61" s="70"/>
      <c r="K61" s="288"/>
      <c r="L61" s="289"/>
      <c r="M61" s="289"/>
      <c r="N61" s="289"/>
      <c r="O61" s="8"/>
      <c r="P61" s="179"/>
      <c r="Q61" s="180"/>
      <c r="R61" s="180"/>
      <c r="S61" s="8"/>
      <c r="T61" s="2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214" ht="15" customHeight="1" x14ac:dyDescent="0.25">
      <c r="A62" s="353" t="s">
        <v>74</v>
      </c>
      <c r="B62" s="348"/>
      <c r="C62" s="348"/>
      <c r="D62" s="348"/>
      <c r="E62" s="348"/>
      <c r="F62" s="308"/>
      <c r="G62" s="139"/>
      <c r="H62" s="57"/>
      <c r="I62" s="36"/>
      <c r="J62" s="36"/>
      <c r="K62" s="57"/>
      <c r="L62" s="36"/>
      <c r="M62" s="36"/>
      <c r="N62" s="36"/>
      <c r="O62" s="36"/>
      <c r="P62" s="36"/>
      <c r="Q62" s="36"/>
      <c r="R62" s="36"/>
      <c r="S62" s="36"/>
      <c r="T62" s="37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</row>
    <row r="63" spans="1:214" ht="15" customHeight="1" x14ac:dyDescent="0.25">
      <c r="A63" s="353" t="s">
        <v>75</v>
      </c>
      <c r="B63" s="354"/>
      <c r="C63" s="354"/>
      <c r="D63" s="354"/>
      <c r="E63" s="354"/>
      <c r="F63" s="354"/>
      <c r="G63" s="354"/>
      <c r="H63" s="34"/>
      <c r="I63" s="36"/>
      <c r="J63" s="36"/>
      <c r="K63" s="57"/>
      <c r="L63" s="36"/>
      <c r="M63" s="36"/>
      <c r="N63" s="36"/>
      <c r="O63" s="36"/>
      <c r="P63" s="36"/>
      <c r="Q63" s="36"/>
      <c r="R63" s="36"/>
      <c r="S63" s="36"/>
      <c r="T63" s="37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</row>
    <row r="64" spans="1:214" ht="16.649999999999999" customHeight="1" x14ac:dyDescent="0.25">
      <c r="A64" s="136"/>
      <c r="B64" s="137"/>
      <c r="C64" s="141" t="s">
        <v>0</v>
      </c>
      <c r="D64" s="347" t="s">
        <v>76</v>
      </c>
      <c r="E64" s="348"/>
      <c r="F64" s="348"/>
      <c r="G64" s="348"/>
      <c r="H64" s="73"/>
      <c r="I64" s="5"/>
      <c r="J64" s="7"/>
      <c r="K64" s="95"/>
      <c r="L64" s="175"/>
      <c r="M64" s="175"/>
      <c r="N64" s="175"/>
      <c r="O64" s="36"/>
      <c r="P64" s="169" t="str">
        <f>IF(L64=0," ",L64/$G$17)</f>
        <v xml:space="preserve"> </v>
      </c>
      <c r="Q64" s="170"/>
      <c r="R64" s="170"/>
      <c r="S64" s="8"/>
      <c r="T64" s="22"/>
    </row>
    <row r="65" spans="1:22" ht="18" customHeight="1" x14ac:dyDescent="0.25">
      <c r="A65" s="136"/>
      <c r="B65" s="137"/>
      <c r="C65" s="141" t="s">
        <v>6</v>
      </c>
      <c r="D65" s="347" t="s">
        <v>77</v>
      </c>
      <c r="E65" s="348"/>
      <c r="F65" s="348"/>
      <c r="G65" s="348"/>
      <c r="H65" s="73"/>
      <c r="I65" s="5"/>
      <c r="J65" s="7"/>
      <c r="K65" s="95"/>
      <c r="L65" s="175"/>
      <c r="M65" s="175"/>
      <c r="N65" s="175"/>
      <c r="O65" s="36"/>
      <c r="P65" s="169" t="str">
        <f t="shared" ref="P65:P70" si="4">IF(L65=0," ",L65/$G$17)</f>
        <v xml:space="preserve"> </v>
      </c>
      <c r="Q65" s="170"/>
      <c r="R65" s="170"/>
      <c r="S65" s="8"/>
      <c r="T65" s="22"/>
    </row>
    <row r="66" spans="1:22" ht="18" customHeight="1" x14ac:dyDescent="0.25">
      <c r="A66" s="136"/>
      <c r="B66" s="137"/>
      <c r="C66" s="141" t="s">
        <v>9</v>
      </c>
      <c r="D66" s="347" t="s">
        <v>78</v>
      </c>
      <c r="E66" s="347"/>
      <c r="F66" s="347"/>
      <c r="G66" s="349"/>
      <c r="H66" s="74"/>
      <c r="I66" s="5"/>
      <c r="J66" s="7"/>
      <c r="K66" s="95"/>
      <c r="L66" s="175"/>
      <c r="M66" s="175"/>
      <c r="N66" s="175"/>
      <c r="O66" s="36"/>
      <c r="P66" s="169" t="str">
        <f t="shared" si="4"/>
        <v xml:space="preserve"> </v>
      </c>
      <c r="Q66" s="170"/>
      <c r="R66" s="170"/>
      <c r="S66" s="8"/>
      <c r="T66" s="22"/>
    </row>
    <row r="67" spans="1:22" ht="18" customHeight="1" x14ac:dyDescent="0.25">
      <c r="A67" s="136"/>
      <c r="B67" s="137"/>
      <c r="C67" s="141" t="s">
        <v>10</v>
      </c>
      <c r="D67" s="347" t="s">
        <v>79</v>
      </c>
      <c r="E67" s="347"/>
      <c r="F67" s="347"/>
      <c r="G67" s="349"/>
      <c r="H67" s="74"/>
      <c r="I67" s="5"/>
      <c r="J67" s="7"/>
      <c r="K67" s="95"/>
      <c r="L67" s="175"/>
      <c r="M67" s="175"/>
      <c r="N67" s="175"/>
      <c r="O67" s="36"/>
      <c r="P67" s="169" t="str">
        <f t="shared" si="4"/>
        <v xml:space="preserve"> </v>
      </c>
      <c r="Q67" s="170"/>
      <c r="R67" s="170"/>
      <c r="S67" s="8"/>
      <c r="T67" s="22"/>
      <c r="U67" s="24"/>
    </row>
    <row r="68" spans="1:22" ht="18" customHeight="1" x14ac:dyDescent="0.25">
      <c r="A68" s="136"/>
      <c r="B68" s="137"/>
      <c r="C68" s="141" t="s">
        <v>2</v>
      </c>
      <c r="D68" s="347" t="s">
        <v>80</v>
      </c>
      <c r="E68" s="347"/>
      <c r="F68" s="347"/>
      <c r="G68" s="349"/>
      <c r="H68" s="73"/>
      <c r="I68" s="5"/>
      <c r="J68" s="7"/>
      <c r="K68" s="95"/>
      <c r="L68" s="175"/>
      <c r="M68" s="175"/>
      <c r="N68" s="175"/>
      <c r="O68" s="36"/>
      <c r="P68" s="169" t="str">
        <f t="shared" si="4"/>
        <v xml:space="preserve"> </v>
      </c>
      <c r="Q68" s="170"/>
      <c r="R68" s="170"/>
      <c r="S68" s="8"/>
      <c r="T68" s="22"/>
      <c r="V68" s="24"/>
    </row>
    <row r="69" spans="1:22" ht="18" customHeight="1" x14ac:dyDescent="0.25">
      <c r="A69" s="136"/>
      <c r="B69" s="137"/>
      <c r="C69" s="141" t="s">
        <v>3</v>
      </c>
      <c r="D69" s="347" t="s">
        <v>81</v>
      </c>
      <c r="E69" s="347"/>
      <c r="F69" s="347"/>
      <c r="G69" s="349"/>
      <c r="H69" s="74"/>
      <c r="I69" s="5"/>
      <c r="J69" s="7"/>
      <c r="K69" s="95"/>
      <c r="L69" s="175"/>
      <c r="M69" s="175"/>
      <c r="N69" s="175"/>
      <c r="O69" s="36"/>
      <c r="P69" s="169" t="str">
        <f t="shared" si="4"/>
        <v xml:space="preserve"> </v>
      </c>
      <c r="Q69" s="170"/>
      <c r="R69" s="170"/>
      <c r="S69" s="8"/>
      <c r="T69" s="22"/>
    </row>
    <row r="70" spans="1:22" ht="18" customHeight="1" x14ac:dyDescent="0.25">
      <c r="A70" s="136"/>
      <c r="B70" s="137"/>
      <c r="C70" s="141" t="s">
        <v>4</v>
      </c>
      <c r="D70" s="1" t="s">
        <v>82</v>
      </c>
      <c r="E70" s="139"/>
      <c r="F70" s="274"/>
      <c r="G70" s="275"/>
      <c r="H70" s="73"/>
      <c r="I70" s="5"/>
      <c r="J70" s="7"/>
      <c r="K70" s="95"/>
      <c r="L70" s="175"/>
      <c r="M70" s="175"/>
      <c r="N70" s="175"/>
      <c r="O70" s="41"/>
      <c r="P70" s="169" t="str">
        <f t="shared" si="4"/>
        <v xml:space="preserve"> </v>
      </c>
      <c r="Q70" s="170"/>
      <c r="R70" s="170"/>
      <c r="S70" s="8"/>
      <c r="T70" s="22"/>
    </row>
    <row r="71" spans="1:22" ht="18" customHeight="1" thickBot="1" x14ac:dyDescent="0.3">
      <c r="A71" s="136"/>
      <c r="B71" s="139"/>
      <c r="C71" s="139"/>
      <c r="D71" s="139"/>
      <c r="E71" s="139"/>
      <c r="F71" s="139"/>
      <c r="G71" s="139"/>
      <c r="H71" s="57"/>
      <c r="I71" s="42">
        <f>SUM(I64:I70)</f>
        <v>0</v>
      </c>
      <c r="J71" s="99"/>
      <c r="K71" s="55">
        <f>SUM(K64:N70)</f>
        <v>0</v>
      </c>
      <c r="L71" s="178">
        <f>SUM(L64:N70)</f>
        <v>0</v>
      </c>
      <c r="M71" s="178"/>
      <c r="N71" s="178"/>
      <c r="O71" s="48"/>
      <c r="P71" s="178" t="str">
        <f>IF(L71=0," ",L71/$G$17)</f>
        <v xml:space="preserve"> </v>
      </c>
      <c r="Q71" s="178"/>
      <c r="R71" s="178"/>
      <c r="S71" s="8"/>
      <c r="T71" s="22"/>
    </row>
    <row r="72" spans="1:22" ht="11.25" customHeight="1" x14ac:dyDescent="0.25">
      <c r="A72" s="134" t="s">
        <v>83</v>
      </c>
      <c r="B72" s="139"/>
      <c r="C72" s="139"/>
      <c r="D72" s="139"/>
      <c r="E72" s="139"/>
      <c r="F72" s="139"/>
      <c r="G72" s="139"/>
      <c r="H72" s="74"/>
      <c r="I72" s="7"/>
      <c r="J72" s="41"/>
      <c r="K72" s="74"/>
      <c r="L72" s="36"/>
      <c r="M72" s="36"/>
      <c r="N72" s="36"/>
      <c r="O72" s="36"/>
      <c r="P72" s="36"/>
      <c r="Q72" s="36"/>
      <c r="R72" s="36"/>
      <c r="S72" s="36"/>
      <c r="T72" s="37"/>
    </row>
    <row r="73" spans="1:22" ht="16.649999999999999" customHeight="1" x14ac:dyDescent="0.25">
      <c r="A73" s="136"/>
      <c r="B73" s="137"/>
      <c r="C73" s="141" t="s">
        <v>0</v>
      </c>
      <c r="D73" s="347" t="s">
        <v>104</v>
      </c>
      <c r="E73" s="351"/>
      <c r="F73" s="351"/>
      <c r="G73" s="352"/>
      <c r="H73" s="73"/>
      <c r="I73" s="5"/>
      <c r="J73" s="7"/>
      <c r="K73" s="95"/>
      <c r="L73" s="175"/>
      <c r="M73" s="175"/>
      <c r="N73" s="175"/>
      <c r="O73" s="36"/>
      <c r="P73" s="169" t="str">
        <f t="shared" ref="P73:P78" si="5">IF(L73=0," ",L73/$G$17)</f>
        <v xml:space="preserve"> </v>
      </c>
      <c r="Q73" s="170"/>
      <c r="R73" s="170"/>
      <c r="S73" s="8"/>
      <c r="T73" s="22"/>
    </row>
    <row r="74" spans="1:22" ht="18" customHeight="1" x14ac:dyDescent="0.25">
      <c r="A74" s="20"/>
      <c r="B74" s="17"/>
      <c r="C74" s="23" t="s">
        <v>6</v>
      </c>
      <c r="D74" s="299"/>
      <c r="E74" s="299"/>
      <c r="F74" s="299"/>
      <c r="G74" s="300"/>
      <c r="H74" s="74"/>
      <c r="I74" s="5"/>
      <c r="J74" s="7"/>
      <c r="K74" s="95"/>
      <c r="L74" s="175"/>
      <c r="M74" s="175"/>
      <c r="N74" s="175"/>
      <c r="O74" s="36"/>
      <c r="P74" s="169" t="str">
        <f t="shared" si="5"/>
        <v xml:space="preserve"> </v>
      </c>
      <c r="Q74" s="170"/>
      <c r="R74" s="170"/>
      <c r="S74" s="8"/>
      <c r="T74" s="22"/>
    </row>
    <row r="75" spans="1:22" ht="17.25" customHeight="1" x14ac:dyDescent="0.25">
      <c r="A75" s="20"/>
      <c r="B75" s="17"/>
      <c r="C75" s="23" t="s">
        <v>9</v>
      </c>
      <c r="D75" s="165"/>
      <c r="E75" s="165"/>
      <c r="F75" s="165"/>
      <c r="G75" s="166"/>
      <c r="H75" s="57"/>
      <c r="I75" s="5"/>
      <c r="J75" s="41"/>
      <c r="K75" s="95"/>
      <c r="L75" s="175"/>
      <c r="M75" s="175"/>
      <c r="N75" s="175"/>
      <c r="O75" s="36"/>
      <c r="P75" s="169" t="str">
        <f t="shared" si="5"/>
        <v xml:space="preserve"> </v>
      </c>
      <c r="Q75" s="170"/>
      <c r="R75" s="170"/>
      <c r="S75" s="8"/>
      <c r="T75" s="22"/>
    </row>
    <row r="76" spans="1:22" ht="17.25" customHeight="1" x14ac:dyDescent="0.25">
      <c r="A76" s="20"/>
      <c r="B76" s="17"/>
      <c r="C76" s="23" t="s">
        <v>10</v>
      </c>
      <c r="D76" s="165"/>
      <c r="E76" s="165"/>
      <c r="F76" s="165"/>
      <c r="G76" s="166"/>
      <c r="H76" s="57"/>
      <c r="I76" s="5"/>
      <c r="J76" s="41"/>
      <c r="K76" s="95"/>
      <c r="L76" s="175"/>
      <c r="M76" s="175"/>
      <c r="N76" s="175"/>
      <c r="O76" s="36"/>
      <c r="P76" s="169" t="str">
        <f t="shared" si="5"/>
        <v xml:space="preserve"> </v>
      </c>
      <c r="Q76" s="170"/>
      <c r="R76" s="170"/>
      <c r="S76" s="8"/>
      <c r="T76" s="22"/>
    </row>
    <row r="77" spans="1:22" ht="17.25" customHeight="1" x14ac:dyDescent="0.25">
      <c r="A77" s="20"/>
      <c r="B77" s="17"/>
      <c r="C77" s="23" t="s">
        <v>2</v>
      </c>
      <c r="D77" s="165"/>
      <c r="E77" s="165"/>
      <c r="F77" s="165"/>
      <c r="G77" s="166"/>
      <c r="H77" s="73"/>
      <c r="I77" s="5"/>
      <c r="J77" s="7"/>
      <c r="K77" s="95"/>
      <c r="L77" s="175"/>
      <c r="M77" s="175"/>
      <c r="N77" s="175"/>
      <c r="O77" s="35"/>
      <c r="P77" s="169" t="str">
        <f t="shared" si="5"/>
        <v xml:space="preserve"> </v>
      </c>
      <c r="Q77" s="170"/>
      <c r="R77" s="170"/>
      <c r="S77" s="8"/>
      <c r="T77" s="22"/>
    </row>
    <row r="78" spans="1:22" ht="15.75" customHeight="1" thickBot="1" x14ac:dyDescent="0.3">
      <c r="A78" s="20"/>
      <c r="B78" s="17"/>
      <c r="C78" s="2"/>
      <c r="D78" s="167"/>
      <c r="E78" s="168"/>
      <c r="F78" s="168"/>
      <c r="G78" s="168"/>
      <c r="H78" s="73"/>
      <c r="I78" s="44">
        <f>SUM(I73:I77)</f>
        <v>0</v>
      </c>
      <c r="J78" s="45"/>
      <c r="K78" s="58">
        <f>+K73+K74+K75+K77</f>
        <v>0</v>
      </c>
      <c r="L78" s="276">
        <f>SUM(L73:N77)</f>
        <v>0</v>
      </c>
      <c r="M78" s="276"/>
      <c r="N78" s="276"/>
      <c r="O78" s="49"/>
      <c r="P78" s="189" t="str">
        <f t="shared" si="5"/>
        <v xml:space="preserve"> </v>
      </c>
      <c r="Q78" s="190"/>
      <c r="R78" s="190"/>
      <c r="S78" s="8"/>
      <c r="T78" s="22"/>
    </row>
    <row r="79" spans="1:22" ht="19.5" customHeight="1" x14ac:dyDescent="0.25">
      <c r="A79" s="350" t="s">
        <v>85</v>
      </c>
      <c r="B79" s="308"/>
      <c r="C79" s="308"/>
      <c r="D79" s="308"/>
      <c r="E79" s="308"/>
      <c r="F79" s="308"/>
      <c r="G79" s="131"/>
      <c r="H79" s="67"/>
      <c r="I79" s="68"/>
      <c r="J79" s="68"/>
      <c r="K79" s="67"/>
      <c r="L79" s="68"/>
      <c r="M79" s="68"/>
      <c r="N79" s="68"/>
      <c r="O79" s="68"/>
      <c r="P79" s="68"/>
      <c r="Q79" s="68"/>
      <c r="R79" s="68"/>
      <c r="S79" s="68"/>
      <c r="T79" s="69"/>
    </row>
    <row r="80" spans="1:22" ht="15" customHeight="1" x14ac:dyDescent="0.25">
      <c r="A80" s="143"/>
      <c r="B80" s="137"/>
      <c r="C80" s="141" t="s">
        <v>0</v>
      </c>
      <c r="D80" s="347" t="s">
        <v>86</v>
      </c>
      <c r="E80" s="347"/>
      <c r="F80" s="347"/>
      <c r="G80" s="347"/>
      <c r="H80" s="77"/>
      <c r="I80" s="5"/>
      <c r="J80" s="7"/>
      <c r="K80" s="95"/>
      <c r="L80" s="175"/>
      <c r="M80" s="175"/>
      <c r="N80" s="175"/>
      <c r="O80" s="7"/>
      <c r="P80" s="169" t="str">
        <f>IF(L80=0," ",L80/$G$17)</f>
        <v xml:space="preserve"> </v>
      </c>
      <c r="Q80" s="170"/>
      <c r="R80" s="170"/>
      <c r="S80" s="8"/>
      <c r="T80" s="22"/>
    </row>
    <row r="81" spans="1:22" ht="18" customHeight="1" x14ac:dyDescent="0.25">
      <c r="A81" s="136"/>
      <c r="B81" s="137"/>
      <c r="C81" s="141" t="s">
        <v>6</v>
      </c>
      <c r="D81" s="347" t="s">
        <v>87</v>
      </c>
      <c r="E81" s="347"/>
      <c r="F81" s="347"/>
      <c r="G81" s="347"/>
      <c r="H81" s="73"/>
      <c r="I81" s="5"/>
      <c r="J81" s="7"/>
      <c r="K81" s="95"/>
      <c r="L81" s="175"/>
      <c r="M81" s="175"/>
      <c r="N81" s="175"/>
      <c r="O81" s="7"/>
      <c r="P81" s="169" t="str">
        <f>IF(L81=0," ",L81/$G$17)</f>
        <v xml:space="preserve"> </v>
      </c>
      <c r="Q81" s="170"/>
      <c r="R81" s="170"/>
      <c r="S81" s="8"/>
      <c r="T81" s="22"/>
    </row>
    <row r="82" spans="1:22" ht="18" customHeight="1" x14ac:dyDescent="0.25">
      <c r="A82" s="136"/>
      <c r="B82" s="137"/>
      <c r="C82" s="141" t="s">
        <v>9</v>
      </c>
      <c r="D82" s="347" t="s">
        <v>88</v>
      </c>
      <c r="E82" s="348"/>
      <c r="F82" s="348"/>
      <c r="G82" s="348"/>
      <c r="H82" s="73"/>
      <c r="I82" s="5"/>
      <c r="J82" s="7"/>
      <c r="K82" s="95"/>
      <c r="L82" s="173"/>
      <c r="M82" s="173"/>
      <c r="N82" s="173"/>
      <c r="O82" s="36"/>
      <c r="P82" s="169" t="str">
        <f>IF(L82=0," ",L82/$G$17)</f>
        <v xml:space="preserve"> </v>
      </c>
      <c r="Q82" s="170"/>
      <c r="R82" s="170"/>
      <c r="S82" s="8"/>
      <c r="T82" s="22"/>
    </row>
    <row r="83" spans="1:22" ht="18" customHeight="1" x14ac:dyDescent="0.25">
      <c r="A83" s="136"/>
      <c r="B83" s="137"/>
      <c r="C83" s="141" t="s">
        <v>10</v>
      </c>
      <c r="D83" s="347" t="s">
        <v>89</v>
      </c>
      <c r="E83" s="347"/>
      <c r="F83" s="347"/>
      <c r="G83" s="349"/>
      <c r="H83" s="34"/>
      <c r="I83" s="7"/>
      <c r="J83" s="7"/>
      <c r="K83" s="34"/>
      <c r="L83" s="174"/>
      <c r="M83" s="174"/>
      <c r="N83" s="174"/>
      <c r="O83" s="7"/>
      <c r="P83" s="7"/>
      <c r="Q83" s="179"/>
      <c r="R83" s="179"/>
      <c r="S83" s="7"/>
      <c r="T83" s="78"/>
    </row>
    <row r="84" spans="1:22" ht="13.5" customHeight="1" x14ac:dyDescent="0.25">
      <c r="A84" s="136"/>
      <c r="B84" s="137"/>
      <c r="C84" s="144"/>
      <c r="D84" s="347" t="s">
        <v>90</v>
      </c>
      <c r="E84" s="347"/>
      <c r="F84" s="347"/>
      <c r="G84" s="349"/>
      <c r="H84" s="74"/>
      <c r="I84" s="5"/>
      <c r="J84" s="7"/>
      <c r="K84" s="95"/>
      <c r="L84" s="175"/>
      <c r="M84" s="175"/>
      <c r="N84" s="175"/>
      <c r="O84" s="36"/>
      <c r="P84" s="169" t="str">
        <f>IF(L84=0," ",L84/$G$17)</f>
        <v xml:space="preserve"> </v>
      </c>
      <c r="Q84" s="170"/>
      <c r="R84" s="170"/>
      <c r="S84" s="8"/>
      <c r="T84" s="22"/>
    </row>
    <row r="85" spans="1:22" ht="17.25" customHeight="1" x14ac:dyDescent="0.25">
      <c r="A85" s="136"/>
      <c r="B85" s="137"/>
      <c r="C85" s="141" t="s">
        <v>2</v>
      </c>
      <c r="D85" s="347" t="s">
        <v>91</v>
      </c>
      <c r="E85" s="347"/>
      <c r="F85" s="347"/>
      <c r="G85" s="349"/>
      <c r="H85" s="34"/>
      <c r="I85" s="5"/>
      <c r="J85" s="7"/>
      <c r="K85" s="95"/>
      <c r="L85" s="173"/>
      <c r="M85" s="173"/>
      <c r="N85" s="173"/>
      <c r="O85" s="36"/>
      <c r="P85" s="169" t="str">
        <f>IF(L85=0," ",L85/$G$17)</f>
        <v xml:space="preserve"> </v>
      </c>
      <c r="Q85" s="170"/>
      <c r="R85" s="170"/>
      <c r="S85" s="8"/>
      <c r="T85" s="22"/>
    </row>
    <row r="86" spans="1:22" ht="15.75" customHeight="1" x14ac:dyDescent="0.25">
      <c r="A86" s="136"/>
      <c r="B86" s="137"/>
      <c r="C86" s="145" t="s">
        <v>8</v>
      </c>
      <c r="D86" s="345"/>
      <c r="E86" s="345"/>
      <c r="F86" s="1" t="s">
        <v>92</v>
      </c>
      <c r="G86" s="115">
        <v>0</v>
      </c>
      <c r="H86" s="176"/>
      <c r="I86" s="177"/>
      <c r="J86" s="100"/>
      <c r="K86" s="101"/>
      <c r="L86" s="40"/>
      <c r="M86" s="40"/>
      <c r="N86" s="40"/>
      <c r="O86" s="40"/>
      <c r="P86" s="40"/>
      <c r="Q86" s="40"/>
      <c r="R86" s="40"/>
      <c r="S86" s="40"/>
      <c r="T86" s="37"/>
    </row>
    <row r="87" spans="1:22" ht="21.45" customHeight="1" thickBot="1" x14ac:dyDescent="0.3">
      <c r="A87" s="20"/>
      <c r="B87" s="17"/>
      <c r="D87" s="163"/>
      <c r="E87" s="184"/>
      <c r="F87" s="184"/>
      <c r="G87" s="184"/>
      <c r="H87" s="57"/>
      <c r="I87" s="52">
        <f>+I80+I81+I82+I84+I85</f>
        <v>0</v>
      </c>
      <c r="J87" s="45"/>
      <c r="K87" s="58">
        <f>+K80+K81+K82+K84+K85</f>
        <v>0</v>
      </c>
      <c r="L87" s="172">
        <f>+L80+L81+L82+L84+L85</f>
        <v>0</v>
      </c>
      <c r="M87" s="172"/>
      <c r="N87" s="172"/>
      <c r="O87" s="49"/>
      <c r="P87" s="189" t="str">
        <f>IF(L87=0," ",L87/$G$17)</f>
        <v xml:space="preserve"> </v>
      </c>
      <c r="Q87" s="190"/>
      <c r="R87" s="190"/>
      <c r="S87" s="8"/>
      <c r="T87" s="22"/>
    </row>
    <row r="88" spans="1:22" ht="27.15" customHeight="1" thickBot="1" x14ac:dyDescent="0.3">
      <c r="A88" s="20"/>
      <c r="B88" s="36"/>
      <c r="C88" s="203" t="s">
        <v>93</v>
      </c>
      <c r="D88" s="203"/>
      <c r="E88" s="203"/>
      <c r="F88" s="204"/>
      <c r="G88" s="205"/>
      <c r="H88" s="73"/>
      <c r="I88" s="91">
        <f>+I49+I60+I71+I78+I87</f>
        <v>0</v>
      </c>
      <c r="J88" s="45"/>
      <c r="K88" s="58">
        <f>K87+K78+K71+K60+K49</f>
        <v>0</v>
      </c>
      <c r="L88" s="211">
        <f>+L49+L60+L71+L78+L87</f>
        <v>0</v>
      </c>
      <c r="M88" s="212"/>
      <c r="N88" s="212"/>
      <c r="O88" s="49"/>
      <c r="P88" s="209" t="str">
        <f>IF(L88=0," ",L88/$G$17)</f>
        <v xml:space="preserve"> </v>
      </c>
      <c r="Q88" s="210"/>
      <c r="R88" s="210"/>
      <c r="S88" s="8"/>
      <c r="T88" s="22"/>
    </row>
    <row r="89" spans="1:22" ht="10.5" customHeight="1" thickTop="1" x14ac:dyDescent="0.2">
      <c r="A89" s="34"/>
      <c r="B89" s="7"/>
      <c r="C89" s="7"/>
      <c r="D89" s="7"/>
      <c r="E89" s="7"/>
      <c r="F89" s="7"/>
      <c r="G89" s="7"/>
      <c r="H89" s="34"/>
      <c r="I89" s="7"/>
      <c r="J89" s="7"/>
      <c r="K89" s="34"/>
      <c r="L89" s="7"/>
      <c r="M89" s="7"/>
      <c r="N89" s="7"/>
      <c r="O89" s="7"/>
      <c r="P89" s="7"/>
      <c r="Q89" s="7"/>
      <c r="R89" s="7"/>
      <c r="S89" s="7"/>
      <c r="T89" s="78"/>
    </row>
    <row r="90" spans="1:22" ht="14.25" customHeight="1" x14ac:dyDescent="0.25">
      <c r="A90" s="350" t="s">
        <v>94</v>
      </c>
      <c r="B90" s="308"/>
      <c r="C90" s="308"/>
      <c r="D90" s="308"/>
      <c r="E90" s="308"/>
      <c r="F90" s="308"/>
      <c r="G90" s="312"/>
      <c r="H90" s="67"/>
      <c r="I90" s="68"/>
      <c r="J90" s="68"/>
      <c r="K90" s="67"/>
      <c r="L90" s="68"/>
      <c r="M90" s="68"/>
      <c r="N90" s="68"/>
      <c r="O90" s="68"/>
      <c r="P90" s="68"/>
      <c r="Q90" s="68"/>
      <c r="R90" s="68"/>
      <c r="S90" s="68"/>
      <c r="T90" s="69"/>
    </row>
    <row r="91" spans="1:22" ht="14.25" customHeight="1" x14ac:dyDescent="0.25">
      <c r="A91" s="146"/>
      <c r="B91" s="147" t="s">
        <v>95</v>
      </c>
      <c r="C91" s="204" t="s">
        <v>95</v>
      </c>
      <c r="D91" s="184"/>
      <c r="E91" s="184"/>
      <c r="F91" s="184"/>
      <c r="G91" s="205"/>
      <c r="H91" s="67"/>
      <c r="I91" s="68"/>
      <c r="J91" s="68"/>
      <c r="K91" s="67"/>
      <c r="L91" s="68"/>
      <c r="M91" s="68"/>
      <c r="N91" s="68"/>
      <c r="O91" s="68"/>
      <c r="P91" s="68"/>
      <c r="Q91" s="68"/>
      <c r="R91" s="68"/>
      <c r="S91" s="68"/>
      <c r="T91" s="69"/>
    </row>
    <row r="92" spans="1:22" ht="16.649999999999999" customHeight="1" x14ac:dyDescent="0.25">
      <c r="A92" s="20"/>
      <c r="B92" s="17"/>
      <c r="C92" s="23" t="s">
        <v>0</v>
      </c>
      <c r="D92" s="194"/>
      <c r="E92" s="194"/>
      <c r="F92" s="194"/>
      <c r="G92" s="195"/>
      <c r="H92" s="73"/>
      <c r="I92" s="5"/>
      <c r="J92" s="2"/>
      <c r="K92" s="95"/>
      <c r="L92" s="175"/>
      <c r="M92" s="175"/>
      <c r="N92" s="175"/>
      <c r="O92" s="8"/>
      <c r="P92" s="169" t="str">
        <f>IF(L92=0," ",L92/$G$17)</f>
        <v xml:space="preserve"> </v>
      </c>
      <c r="Q92" s="208"/>
      <c r="R92" s="208"/>
      <c r="S92" s="8"/>
      <c r="T92" s="22"/>
    </row>
    <row r="93" spans="1:22" ht="29.25" customHeight="1" thickBot="1" x14ac:dyDescent="0.3">
      <c r="A93" s="20"/>
      <c r="B93" s="36"/>
      <c r="C93" s="203" t="s">
        <v>96</v>
      </c>
      <c r="D93" s="203"/>
      <c r="E93" s="203"/>
      <c r="F93" s="204"/>
      <c r="G93" s="2"/>
      <c r="H93" s="73"/>
      <c r="I93" s="92">
        <f>+I92+I88</f>
        <v>0</v>
      </c>
      <c r="J93" s="45"/>
      <c r="K93" s="58">
        <f>K88+K92</f>
        <v>0</v>
      </c>
      <c r="L93" s="213">
        <f>+L92+L88</f>
        <v>0</v>
      </c>
      <c r="M93" s="213"/>
      <c r="N93" s="213"/>
      <c r="O93" s="49"/>
      <c r="P93" s="206" t="str">
        <f>IF(L93=0," ",L93/$G$17)</f>
        <v xml:space="preserve"> </v>
      </c>
      <c r="Q93" s="207"/>
      <c r="R93" s="207"/>
      <c r="S93" s="8"/>
      <c r="T93" s="22"/>
      <c r="V93" s="50"/>
    </row>
    <row r="94" spans="1:22" ht="13.8" thickTop="1" x14ac:dyDescent="0.25">
      <c r="A94" s="53"/>
      <c r="B94" s="59"/>
      <c r="C94" s="59"/>
      <c r="D94" s="59"/>
      <c r="E94" s="59"/>
      <c r="F94" s="59"/>
      <c r="G94" s="59"/>
      <c r="H94" s="61"/>
      <c r="I94" s="59"/>
      <c r="J94" s="102"/>
      <c r="K94" s="103"/>
      <c r="L94" s="59"/>
      <c r="M94" s="59"/>
      <c r="N94" s="59"/>
      <c r="O94" s="59"/>
      <c r="P94" s="59"/>
      <c r="Q94" s="59"/>
      <c r="R94" s="59"/>
      <c r="S94" s="59"/>
      <c r="T94" s="60"/>
    </row>
    <row r="95" spans="1:22" ht="13.2" x14ac:dyDescent="0.25">
      <c r="A95" s="219" t="s">
        <v>105</v>
      </c>
      <c r="B95" s="220"/>
      <c r="C95" s="220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2"/>
    </row>
    <row r="96" spans="1:22" x14ac:dyDescent="0.2">
      <c r="A96" s="196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8"/>
    </row>
    <row r="97" spans="1:20" x14ac:dyDescent="0.2">
      <c r="A97" s="199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8"/>
    </row>
    <row r="98" spans="1:20" x14ac:dyDescent="0.2">
      <c r="A98" s="199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8"/>
    </row>
    <row r="99" spans="1:20" x14ac:dyDescent="0.2">
      <c r="A99" s="199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8"/>
    </row>
    <row r="100" spans="1:20" x14ac:dyDescent="0.2">
      <c r="A100" s="199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8"/>
    </row>
    <row r="101" spans="1:20" x14ac:dyDescent="0.2">
      <c r="A101" s="199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8"/>
    </row>
    <row r="102" spans="1:20" ht="27" customHeight="1" x14ac:dyDescent="0.2">
      <c r="A102" s="200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2"/>
    </row>
    <row r="103" spans="1:20" ht="12" customHeight="1" x14ac:dyDescent="0.25">
      <c r="A103" s="264" t="s">
        <v>106</v>
      </c>
      <c r="B103" s="346"/>
      <c r="C103" s="346"/>
      <c r="D103" s="346"/>
      <c r="E103" s="346"/>
      <c r="F103" s="346"/>
      <c r="G103" s="346"/>
      <c r="H103" s="346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2"/>
    </row>
    <row r="104" spans="1:20" ht="16.8" customHeight="1" x14ac:dyDescent="0.2">
      <c r="A104" s="333"/>
      <c r="B104" s="334"/>
      <c r="C104" s="334"/>
      <c r="D104" s="334"/>
      <c r="E104" s="334"/>
      <c r="F104" s="334"/>
      <c r="G104" s="334"/>
      <c r="H104" s="335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7"/>
    </row>
    <row r="105" spans="1:20" ht="12.6" customHeight="1" x14ac:dyDescent="0.2">
      <c r="A105" s="338"/>
      <c r="B105" s="339"/>
      <c r="C105" s="339"/>
      <c r="D105" s="339"/>
      <c r="E105" s="339"/>
      <c r="F105" s="339"/>
      <c r="G105" s="339"/>
      <c r="H105" s="340"/>
      <c r="I105" s="336"/>
      <c r="J105" s="336"/>
      <c r="K105" s="336"/>
      <c r="L105" s="336"/>
      <c r="M105" s="336"/>
      <c r="N105" s="336"/>
      <c r="O105" s="336"/>
      <c r="P105" s="336"/>
      <c r="Q105" s="336"/>
      <c r="R105" s="336"/>
      <c r="S105" s="336"/>
      <c r="T105" s="337"/>
    </row>
    <row r="106" spans="1:20" ht="9.6" customHeight="1" x14ac:dyDescent="0.2">
      <c r="A106" s="341"/>
      <c r="B106" s="342"/>
      <c r="C106" s="342"/>
      <c r="D106" s="342"/>
      <c r="E106" s="342"/>
      <c r="F106" s="342"/>
      <c r="G106" s="342"/>
      <c r="H106" s="342"/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4"/>
    </row>
    <row r="107" spans="1:20" ht="13.5" customHeight="1" x14ac:dyDescent="0.25">
      <c r="A107" s="331"/>
      <c r="B107" s="332"/>
      <c r="C107" s="332"/>
      <c r="D107" s="332"/>
      <c r="E107" s="332"/>
      <c r="F107" s="332"/>
      <c r="G107" s="332"/>
      <c r="H107" s="332"/>
      <c r="I107" s="332"/>
      <c r="J107" s="332"/>
      <c r="K107" s="332"/>
      <c r="L107" s="332"/>
      <c r="M107" s="332"/>
      <c r="N107" s="332"/>
      <c r="O107" s="332"/>
      <c r="P107" s="332"/>
      <c r="Q107" s="332"/>
      <c r="R107" s="332"/>
      <c r="S107" s="332"/>
      <c r="T107" s="332"/>
    </row>
    <row r="108" spans="1:20" ht="6" customHeight="1" x14ac:dyDescent="0.25">
      <c r="A108" s="331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</row>
    <row r="109" spans="1:20" ht="13.2" x14ac:dyDescent="0.25">
      <c r="A109" s="183"/>
      <c r="B109" s="184"/>
      <c r="C109" s="184"/>
      <c r="D109" s="184"/>
      <c r="E109" s="184"/>
      <c r="F109" s="184"/>
      <c r="G109" s="184"/>
      <c r="H109" s="185"/>
      <c r="I109" s="184"/>
      <c r="J109" s="184"/>
      <c r="K109" s="184"/>
      <c r="L109" s="184"/>
      <c r="M109" s="184"/>
      <c r="N109" s="184"/>
      <c r="O109" s="181"/>
      <c r="P109" s="181"/>
      <c r="Q109" s="181"/>
      <c r="R109" s="181"/>
      <c r="S109" s="8"/>
      <c r="T109" s="2"/>
    </row>
    <row r="110" spans="1:20" ht="13.2" x14ac:dyDescent="0.25">
      <c r="A110" s="192" t="s">
        <v>97</v>
      </c>
      <c r="B110" s="193"/>
      <c r="C110" s="193"/>
      <c r="D110" s="193"/>
      <c r="E110" s="193"/>
      <c r="F110" s="193"/>
      <c r="G110" s="193"/>
      <c r="H110" s="185"/>
      <c r="I110" s="184"/>
      <c r="J110" s="184"/>
      <c r="K110" s="184"/>
      <c r="L110" s="184"/>
      <c r="M110" s="184"/>
      <c r="N110" s="184"/>
      <c r="O110" s="181"/>
      <c r="P110" s="181"/>
      <c r="Q110" s="181"/>
      <c r="R110" s="182"/>
      <c r="S110" s="71"/>
      <c r="T110" s="71"/>
    </row>
    <row r="111" spans="1:20" ht="9.75" customHeight="1" x14ac:dyDescent="0.25">
      <c r="A111" s="183"/>
      <c r="B111" s="184"/>
      <c r="C111" s="184"/>
      <c r="D111" s="184"/>
      <c r="E111" s="184"/>
      <c r="F111" s="184"/>
      <c r="G111" s="184"/>
      <c r="H111" s="185"/>
      <c r="I111" s="184"/>
      <c r="J111" s="184"/>
      <c r="K111" s="184"/>
      <c r="L111" s="184"/>
      <c r="M111" s="184"/>
      <c r="N111" s="184"/>
      <c r="S111" s="8"/>
      <c r="T111" s="2"/>
    </row>
    <row r="112" spans="1:20" x14ac:dyDescent="0.2">
      <c r="J112" s="2"/>
      <c r="K112" s="2"/>
      <c r="L112" s="2"/>
      <c r="M112" s="8"/>
      <c r="N112" s="2"/>
      <c r="O112" s="8"/>
      <c r="P112" s="8"/>
      <c r="Q112" s="8"/>
      <c r="R112" s="8"/>
      <c r="S112" s="8"/>
    </row>
    <row r="113" spans="10:20" x14ac:dyDescent="0.2">
      <c r="J113" s="2"/>
      <c r="K113" s="2"/>
      <c r="L113" s="2"/>
      <c r="M113" s="8"/>
      <c r="N113" s="2"/>
      <c r="O113" s="8"/>
      <c r="P113" s="8"/>
      <c r="Q113" s="8"/>
      <c r="R113" s="8"/>
      <c r="S113" s="8"/>
      <c r="T113" s="2"/>
    </row>
  </sheetData>
  <sheetProtection algorithmName="SHA-512" hashValue="1kN4TXwYezI3C+6Da7Wvi3khQZG74wdcLjjf892ykG9msZ09BSzwzOjunb/4xFF1H2MI3wvBq4BHNn1i0kAkAg==" saltValue="Od/vLjA6Tr99CecTgHYQ+g==" spinCount="100000" sheet="1" selectLockedCells="1"/>
  <mergeCells count="252">
    <mergeCell ref="H3:O3"/>
    <mergeCell ref="C59:G59"/>
    <mergeCell ref="A62:F62"/>
    <mergeCell ref="D83:G83"/>
    <mergeCell ref="A90:G90"/>
    <mergeCell ref="C91:G91"/>
    <mergeCell ref="R4:T4"/>
    <mergeCell ref="R5:T5"/>
    <mergeCell ref="R6:T6"/>
    <mergeCell ref="C20:G20"/>
    <mergeCell ref="E36:G36"/>
    <mergeCell ref="A1:F4"/>
    <mergeCell ref="A5:G5"/>
    <mergeCell ref="A7:T7"/>
    <mergeCell ref="A8:I8"/>
    <mergeCell ref="J8:O8"/>
    <mergeCell ref="P8:T8"/>
    <mergeCell ref="I5:P5"/>
    <mergeCell ref="I6:P6"/>
    <mergeCell ref="R3:T3"/>
    <mergeCell ref="A9:I9"/>
    <mergeCell ref="J9:O9"/>
    <mergeCell ref="P9:T9"/>
    <mergeCell ref="A10:O10"/>
    <mergeCell ref="P10:T10"/>
    <mergeCell ref="A11:O11"/>
    <mergeCell ref="P11:T11"/>
    <mergeCell ref="A12:T12"/>
    <mergeCell ref="A13:T13"/>
    <mergeCell ref="A14:G14"/>
    <mergeCell ref="H14:T14"/>
    <mergeCell ref="A15:G15"/>
    <mergeCell ref="H15:T15"/>
    <mergeCell ref="A16:E16"/>
    <mergeCell ref="H16:I16"/>
    <mergeCell ref="J16:L16"/>
    <mergeCell ref="M16:O16"/>
    <mergeCell ref="P16:R16"/>
    <mergeCell ref="S16:T16"/>
    <mergeCell ref="A17:E17"/>
    <mergeCell ref="H17:I17"/>
    <mergeCell ref="J17:L17"/>
    <mergeCell ref="M17:O17"/>
    <mergeCell ref="P17:R17"/>
    <mergeCell ref="S17:T17"/>
    <mergeCell ref="A19:T19"/>
    <mergeCell ref="L20:T20"/>
    <mergeCell ref="A21:G21"/>
    <mergeCell ref="L21:N21"/>
    <mergeCell ref="P21:R21"/>
    <mergeCell ref="A18:T18"/>
    <mergeCell ref="E22:G22"/>
    <mergeCell ref="L22:N22"/>
    <mergeCell ref="P22:R22"/>
    <mergeCell ref="V22:W22"/>
    <mergeCell ref="A23:C23"/>
    <mergeCell ref="E23:G23"/>
    <mergeCell ref="L23:N23"/>
    <mergeCell ref="P23:R23"/>
    <mergeCell ref="A24:C24"/>
    <mergeCell ref="E24:G24"/>
    <mergeCell ref="L24:N24"/>
    <mergeCell ref="P24:R24"/>
    <mergeCell ref="A25:C25"/>
    <mergeCell ref="E25:G25"/>
    <mergeCell ref="L25:N25"/>
    <mergeCell ref="P25:R25"/>
    <mergeCell ref="A26:C26"/>
    <mergeCell ref="E26:G26"/>
    <mergeCell ref="L26:N26"/>
    <mergeCell ref="P26:R26"/>
    <mergeCell ref="A27:C27"/>
    <mergeCell ref="E27:G27"/>
    <mergeCell ref="L27:N27"/>
    <mergeCell ref="P27:R27"/>
    <mergeCell ref="A28:C28"/>
    <mergeCell ref="E28:G28"/>
    <mergeCell ref="L28:N28"/>
    <mergeCell ref="P28:R28"/>
    <mergeCell ref="L29:N29"/>
    <mergeCell ref="P29:R29"/>
    <mergeCell ref="P30:T30"/>
    <mergeCell ref="E31:G31"/>
    <mergeCell ref="L31:N31"/>
    <mergeCell ref="P31:R31"/>
    <mergeCell ref="V31:X31"/>
    <mergeCell ref="A32:C32"/>
    <mergeCell ref="E32:G32"/>
    <mergeCell ref="L32:N32"/>
    <mergeCell ref="P32:R32"/>
    <mergeCell ref="A33:C33"/>
    <mergeCell ref="E33:G33"/>
    <mergeCell ref="L33:N33"/>
    <mergeCell ref="P33:R33"/>
    <mergeCell ref="L34:N34"/>
    <mergeCell ref="P34:R34"/>
    <mergeCell ref="L35:N35"/>
    <mergeCell ref="E37:G37"/>
    <mergeCell ref="L37:N37"/>
    <mergeCell ref="P37:R37"/>
    <mergeCell ref="A38:D38"/>
    <mergeCell ref="E38:G38"/>
    <mergeCell ref="L38:N38"/>
    <mergeCell ref="P38:R38"/>
    <mergeCell ref="A39:D39"/>
    <mergeCell ref="E39:G39"/>
    <mergeCell ref="L39:N39"/>
    <mergeCell ref="P39:R39"/>
    <mergeCell ref="A40:D40"/>
    <mergeCell ref="E40:G40"/>
    <mergeCell ref="L40:N40"/>
    <mergeCell ref="P40:R40"/>
    <mergeCell ref="A41:D41"/>
    <mergeCell ref="E41:G41"/>
    <mergeCell ref="L41:N41"/>
    <mergeCell ref="P41:R41"/>
    <mergeCell ref="A42:D42"/>
    <mergeCell ref="E42:G42"/>
    <mergeCell ref="L42:N42"/>
    <mergeCell ref="P42:R42"/>
    <mergeCell ref="A43:D43"/>
    <mergeCell ref="E43:G43"/>
    <mergeCell ref="L43:N43"/>
    <mergeCell ref="P43:R43"/>
    <mergeCell ref="E44:G44"/>
    <mergeCell ref="L44:N44"/>
    <mergeCell ref="P44:R44"/>
    <mergeCell ref="A45:C45"/>
    <mergeCell ref="A46:D46"/>
    <mergeCell ref="E46:G46"/>
    <mergeCell ref="L46:N46"/>
    <mergeCell ref="P46:R46"/>
    <mergeCell ref="S46:T46"/>
    <mergeCell ref="E45:G45"/>
    <mergeCell ref="A47:D47"/>
    <mergeCell ref="E47:G47"/>
    <mergeCell ref="L47:N47"/>
    <mergeCell ref="P47:R47"/>
    <mergeCell ref="L48:N48"/>
    <mergeCell ref="P48:R48"/>
    <mergeCell ref="L49:N49"/>
    <mergeCell ref="P49:R49"/>
    <mergeCell ref="A51:T51"/>
    <mergeCell ref="A52:G52"/>
    <mergeCell ref="H52:N52"/>
    <mergeCell ref="O52:R52"/>
    <mergeCell ref="C49:G49"/>
    <mergeCell ref="H53:N53"/>
    <mergeCell ref="O53:R53"/>
    <mergeCell ref="A53:G53"/>
    <mergeCell ref="H54:N54"/>
    <mergeCell ref="A55:H55"/>
    <mergeCell ref="I55:T55"/>
    <mergeCell ref="C56:H56"/>
    <mergeCell ref="K56:N56"/>
    <mergeCell ref="P56:R56"/>
    <mergeCell ref="K57:T57"/>
    <mergeCell ref="L58:N58"/>
    <mergeCell ref="P58:R58"/>
    <mergeCell ref="C60:G60"/>
    <mergeCell ref="L60:N60"/>
    <mergeCell ref="P60:R60"/>
    <mergeCell ref="K61:N61"/>
    <mergeCell ref="P61:R61"/>
    <mergeCell ref="A63:G63"/>
    <mergeCell ref="D64:G64"/>
    <mergeCell ref="L64:N64"/>
    <mergeCell ref="P64:R64"/>
    <mergeCell ref="D65:G65"/>
    <mergeCell ref="L65:N65"/>
    <mergeCell ref="P65:R65"/>
    <mergeCell ref="D66:G66"/>
    <mergeCell ref="L66:N66"/>
    <mergeCell ref="P66:R66"/>
    <mergeCell ref="D67:G67"/>
    <mergeCell ref="L67:N67"/>
    <mergeCell ref="P67:R67"/>
    <mergeCell ref="D68:G68"/>
    <mergeCell ref="L68:N68"/>
    <mergeCell ref="P68:R68"/>
    <mergeCell ref="D69:G69"/>
    <mergeCell ref="L69:N69"/>
    <mergeCell ref="P69:R69"/>
    <mergeCell ref="F70:G70"/>
    <mergeCell ref="L70:N70"/>
    <mergeCell ref="P70:R70"/>
    <mergeCell ref="L71:N71"/>
    <mergeCell ref="P71:R71"/>
    <mergeCell ref="D73:G73"/>
    <mergeCell ref="L73:N73"/>
    <mergeCell ref="P73:R73"/>
    <mergeCell ref="D74:G74"/>
    <mergeCell ref="L74:N74"/>
    <mergeCell ref="P74:R74"/>
    <mergeCell ref="D75:G75"/>
    <mergeCell ref="L75:N75"/>
    <mergeCell ref="P75:R75"/>
    <mergeCell ref="D76:G76"/>
    <mergeCell ref="L76:N76"/>
    <mergeCell ref="P76:R76"/>
    <mergeCell ref="D77:G77"/>
    <mergeCell ref="L77:N77"/>
    <mergeCell ref="P77:R77"/>
    <mergeCell ref="D78:G78"/>
    <mergeCell ref="L78:N78"/>
    <mergeCell ref="P78:R78"/>
    <mergeCell ref="A79:F79"/>
    <mergeCell ref="D80:G80"/>
    <mergeCell ref="L80:N80"/>
    <mergeCell ref="P80:R80"/>
    <mergeCell ref="D81:G81"/>
    <mergeCell ref="L81:N81"/>
    <mergeCell ref="P81:R81"/>
    <mergeCell ref="D82:G82"/>
    <mergeCell ref="L82:N82"/>
    <mergeCell ref="P82:R82"/>
    <mergeCell ref="L83:N83"/>
    <mergeCell ref="Q83:R83"/>
    <mergeCell ref="D84:G84"/>
    <mergeCell ref="L84:N84"/>
    <mergeCell ref="P84:R84"/>
    <mergeCell ref="D85:G85"/>
    <mergeCell ref="L85:N85"/>
    <mergeCell ref="P85:R85"/>
    <mergeCell ref="A104:T106"/>
    <mergeCell ref="D86:E86"/>
    <mergeCell ref="H86:I86"/>
    <mergeCell ref="D87:G87"/>
    <mergeCell ref="L87:N87"/>
    <mergeCell ref="P87:R87"/>
    <mergeCell ref="C88:G88"/>
    <mergeCell ref="L88:N88"/>
    <mergeCell ref="P88:R88"/>
    <mergeCell ref="D92:G92"/>
    <mergeCell ref="L92:N92"/>
    <mergeCell ref="P92:R92"/>
    <mergeCell ref="C93:F93"/>
    <mergeCell ref="L93:N93"/>
    <mergeCell ref="P93:R93"/>
    <mergeCell ref="A95:T95"/>
    <mergeCell ref="A96:T102"/>
    <mergeCell ref="A103:T103"/>
    <mergeCell ref="A111:G111"/>
    <mergeCell ref="H111:N111"/>
    <mergeCell ref="A107:T107"/>
    <mergeCell ref="A108:T108"/>
    <mergeCell ref="A109:G109"/>
    <mergeCell ref="H109:N109"/>
    <mergeCell ref="A110:G110"/>
    <mergeCell ref="H110:N110"/>
    <mergeCell ref="O110:R110"/>
    <mergeCell ref="O109:R109"/>
  </mergeCells>
  <conditionalFormatting sqref="H17 J17">
    <cfRule type="cellIs" dxfId="2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5" orientation="portrait" r:id="rId1"/>
  <headerFooter alignWithMargins="0"/>
  <rowBreaks count="1" manualBreakCount="1">
    <brk id="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113"/>
  <sheetViews>
    <sheetView zoomScaleNormal="100" workbookViewId="0">
      <selection activeCell="H5" sqref="H5"/>
    </sheetView>
  </sheetViews>
  <sheetFormatPr defaultColWidth="9.109375" defaultRowHeight="11.4" x14ac:dyDescent="0.2"/>
  <cols>
    <col min="1" max="1" width="2.88671875" style="24" customWidth="1"/>
    <col min="2" max="2" width="0.44140625" style="24" customWidth="1"/>
    <col min="3" max="3" width="11.6640625" style="14" customWidth="1"/>
    <col min="4" max="4" width="1.88671875" style="14" customWidth="1"/>
    <col min="5" max="5" width="1.6640625" style="14" customWidth="1"/>
    <col min="6" max="6" width="16.6640625" style="14" customWidth="1"/>
    <col min="7" max="7" width="14.21875" style="14" customWidth="1"/>
    <col min="8" max="8" width="3.33203125" style="14" customWidth="1"/>
    <col min="9" max="9" width="12.21875" style="14" customWidth="1"/>
    <col min="10" max="10" width="3" style="14" customWidth="1"/>
    <col min="11" max="11" width="1.33203125" style="14" customWidth="1"/>
    <col min="12" max="12" width="6" style="14" customWidth="1"/>
    <col min="13" max="13" width="1" style="14" customWidth="1"/>
    <col min="14" max="14" width="5.109375" style="14" customWidth="1"/>
    <col min="15" max="15" width="4.33203125" style="14" customWidth="1"/>
    <col min="16" max="16" width="1.6640625" style="14" customWidth="1"/>
    <col min="17" max="17" width="3" style="14" customWidth="1"/>
    <col min="18" max="18" width="3.33203125" style="14" customWidth="1"/>
    <col min="19" max="19" width="3" style="14" customWidth="1"/>
    <col min="20" max="20" width="9.109375" style="14" customWidth="1"/>
    <col min="21" max="21" width="9.109375" style="14"/>
    <col min="22" max="22" width="28.44140625" style="14" customWidth="1"/>
    <col min="23" max="55" width="9.109375" style="14"/>
    <col min="56" max="16384" width="9.109375" style="1"/>
  </cols>
  <sheetData>
    <row r="1" spans="1:251" customFormat="1" ht="14.25" customHeight="1" x14ac:dyDescent="0.25">
      <c r="A1" s="321"/>
      <c r="B1" s="322"/>
      <c r="C1" s="322"/>
      <c r="D1" s="322"/>
      <c r="E1" s="322"/>
      <c r="F1" s="32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</row>
    <row r="2" spans="1:251" customFormat="1" ht="15.75" customHeight="1" x14ac:dyDescent="0.25">
      <c r="A2" s="322"/>
      <c r="B2" s="322"/>
      <c r="C2" s="322"/>
      <c r="D2" s="322"/>
      <c r="E2" s="322"/>
      <c r="F2" s="322"/>
      <c r="G2" s="6"/>
      <c r="H2" s="114" t="s">
        <v>17</v>
      </c>
      <c r="I2" s="14"/>
      <c r="J2" s="14"/>
      <c r="K2" s="2"/>
      <c r="L2" s="2"/>
      <c r="M2" s="2"/>
      <c r="N2" s="2"/>
      <c r="O2" s="2"/>
      <c r="P2" s="2"/>
      <c r="Q2" s="14"/>
      <c r="R2" s="14"/>
      <c r="S2" s="14"/>
      <c r="T2" s="2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</row>
    <row r="3" spans="1:251" customFormat="1" ht="15.6" customHeight="1" x14ac:dyDescent="0.25">
      <c r="A3" s="322"/>
      <c r="B3" s="322"/>
      <c r="C3" s="322"/>
      <c r="D3" s="322"/>
      <c r="E3" s="322"/>
      <c r="F3" s="322"/>
      <c r="G3" s="2"/>
      <c r="H3" s="163" t="s">
        <v>18</v>
      </c>
      <c r="I3" s="184"/>
      <c r="J3" s="184"/>
      <c r="K3" s="184"/>
      <c r="L3" s="184"/>
      <c r="M3" s="184"/>
      <c r="N3" s="184"/>
      <c r="O3" s="184"/>
      <c r="P3" s="105"/>
      <c r="Q3" s="121"/>
      <c r="R3" s="376" t="s">
        <v>19</v>
      </c>
      <c r="S3" s="377"/>
      <c r="T3" s="377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</row>
    <row r="4" spans="1:251" customFormat="1" ht="15.6" customHeight="1" x14ac:dyDescent="0.25">
      <c r="A4" s="322"/>
      <c r="B4" s="322"/>
      <c r="C4" s="322"/>
      <c r="D4" s="322"/>
      <c r="E4" s="322"/>
      <c r="F4" s="322"/>
      <c r="G4" s="2"/>
      <c r="H4" s="118"/>
      <c r="I4" s="2"/>
      <c r="J4" s="2"/>
      <c r="K4" s="2"/>
      <c r="L4" s="4"/>
      <c r="M4" s="2"/>
      <c r="N4" s="4"/>
      <c r="O4" s="4"/>
      <c r="P4" s="2"/>
      <c r="Q4" s="121"/>
      <c r="R4" s="376" t="s">
        <v>20</v>
      </c>
      <c r="S4" s="377"/>
      <c r="T4" s="377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</row>
    <row r="5" spans="1:251" customFormat="1" ht="20.399999999999999" customHeight="1" x14ac:dyDescent="0.25">
      <c r="A5" s="313"/>
      <c r="B5" s="313"/>
      <c r="C5" s="313"/>
      <c r="D5" s="313"/>
      <c r="E5" s="313"/>
      <c r="F5" s="313"/>
      <c r="G5" s="313"/>
      <c r="H5" s="109"/>
      <c r="I5" s="311" t="s">
        <v>23</v>
      </c>
      <c r="J5" s="308"/>
      <c r="K5" s="308"/>
      <c r="L5" s="308"/>
      <c r="M5" s="308"/>
      <c r="N5" s="308"/>
      <c r="O5" s="308"/>
      <c r="P5" s="312"/>
      <c r="Q5" s="121" t="s">
        <v>14</v>
      </c>
      <c r="R5" s="378" t="s">
        <v>21</v>
      </c>
      <c r="S5" s="379"/>
      <c r="T5" s="379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</row>
    <row r="6" spans="1:251" customFormat="1" ht="15.75" customHeight="1" x14ac:dyDescent="0.25">
      <c r="A6" s="110"/>
      <c r="B6" s="110"/>
      <c r="C6" s="110"/>
      <c r="D6" s="110"/>
      <c r="E6" s="110"/>
      <c r="F6" s="110"/>
      <c r="G6" s="110"/>
      <c r="H6" s="109" t="str">
        <f>+Bostadsdelen!H6</f>
        <v/>
      </c>
      <c r="I6" s="311" t="s">
        <v>24</v>
      </c>
      <c r="J6" s="308"/>
      <c r="K6" s="308"/>
      <c r="L6" s="308"/>
      <c r="M6" s="308"/>
      <c r="N6" s="308"/>
      <c r="O6" s="308"/>
      <c r="P6" s="312"/>
      <c r="Q6" s="121"/>
      <c r="R6" s="376" t="s">
        <v>22</v>
      </c>
      <c r="S6" s="377"/>
      <c r="T6" s="377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</row>
    <row r="7" spans="1:251" customFormat="1" ht="25.2" customHeight="1" x14ac:dyDescent="0.25">
      <c r="A7" s="405" t="s">
        <v>114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</row>
    <row r="8" spans="1:251" customFormat="1" ht="10.5" customHeight="1" x14ac:dyDescent="0.25">
      <c r="A8" s="264" t="s">
        <v>26</v>
      </c>
      <c r="B8" s="382"/>
      <c r="C8" s="382"/>
      <c r="D8" s="382"/>
      <c r="E8" s="382"/>
      <c r="F8" s="382"/>
      <c r="G8" s="382"/>
      <c r="H8" s="382"/>
      <c r="I8" s="382"/>
      <c r="J8" s="261" t="s">
        <v>27</v>
      </c>
      <c r="K8" s="317"/>
      <c r="L8" s="317"/>
      <c r="M8" s="317"/>
      <c r="N8" s="317"/>
      <c r="O8" s="318"/>
      <c r="P8" s="261" t="s">
        <v>28</v>
      </c>
      <c r="Q8" s="320"/>
      <c r="R8" s="320"/>
      <c r="S8" s="262"/>
      <c r="T8" s="263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</row>
    <row r="9" spans="1:251" customFormat="1" ht="14.25" customHeight="1" x14ac:dyDescent="0.3">
      <c r="A9" s="364">
        <f>+Bostadsdelen!A11:I11</f>
        <v>0</v>
      </c>
      <c r="B9" s="366"/>
      <c r="C9" s="366"/>
      <c r="D9" s="366"/>
      <c r="E9" s="366"/>
      <c r="F9" s="366"/>
      <c r="G9" s="366"/>
      <c r="H9" s="366"/>
      <c r="I9" s="366"/>
      <c r="J9" s="383">
        <f>+Bostadsdelen!J11:O11</f>
        <v>0</v>
      </c>
      <c r="K9" s="384"/>
      <c r="L9" s="384"/>
      <c r="M9" s="384"/>
      <c r="N9" s="384"/>
      <c r="O9" s="385"/>
      <c r="P9" s="368">
        <f>+Bostadsdelen!P11:T11</f>
        <v>0</v>
      </c>
      <c r="Q9" s="369"/>
      <c r="R9" s="369"/>
      <c r="S9" s="369"/>
      <c r="T9" s="370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</row>
    <row r="10" spans="1:251" customFormat="1" ht="10.5" customHeight="1" x14ac:dyDescent="0.25">
      <c r="A10" s="261" t="s">
        <v>29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3"/>
      <c r="P10" s="261" t="s">
        <v>30</v>
      </c>
      <c r="Q10" s="320"/>
      <c r="R10" s="320"/>
      <c r="S10" s="262"/>
      <c r="T10" s="263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</row>
    <row r="11" spans="1:251" customFormat="1" ht="14.25" customHeight="1" x14ac:dyDescent="0.3">
      <c r="A11" s="364">
        <f>+Bostadsdelen!A13:O13</f>
        <v>0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  <c r="L11" s="366"/>
      <c r="M11" s="366"/>
      <c r="N11" s="366"/>
      <c r="O11" s="367"/>
      <c r="P11" s="368">
        <f>+Bostadsdelen!P13:T13</f>
        <v>0</v>
      </c>
      <c r="Q11" s="369"/>
      <c r="R11" s="369"/>
      <c r="S11" s="369"/>
      <c r="T11" s="370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</row>
    <row r="12" spans="1:251" customFormat="1" ht="10.5" customHeight="1" x14ac:dyDescent="0.25">
      <c r="A12" s="261" t="s">
        <v>31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3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</row>
    <row r="13" spans="1:251" customFormat="1" ht="13.5" customHeight="1" x14ac:dyDescent="0.25">
      <c r="A13" s="364">
        <f>+Bostadsdelen!A15:T15</f>
        <v>0</v>
      </c>
      <c r="B13" s="403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  <c r="P13" s="403"/>
      <c r="Q13" s="403"/>
      <c r="R13" s="403"/>
      <c r="S13" s="403"/>
      <c r="T13" s="40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</row>
    <row r="14" spans="1:251" customFormat="1" ht="10.5" customHeight="1" x14ac:dyDescent="0.25">
      <c r="A14" s="264" t="s">
        <v>32</v>
      </c>
      <c r="B14" s="221"/>
      <c r="C14" s="221"/>
      <c r="D14" s="221"/>
      <c r="E14" s="221"/>
      <c r="F14" s="221"/>
      <c r="G14" s="221"/>
      <c r="H14" s="264" t="s">
        <v>33</v>
      </c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2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</row>
    <row r="15" spans="1:251" customFormat="1" ht="13.5" customHeight="1" x14ac:dyDescent="0.25">
      <c r="A15" s="372">
        <f>+Bostadsdelen!A17:G17</f>
        <v>0</v>
      </c>
      <c r="B15" s="373"/>
      <c r="C15" s="373"/>
      <c r="D15" s="373"/>
      <c r="E15" s="373"/>
      <c r="F15" s="373"/>
      <c r="G15" s="373"/>
      <c r="H15" s="374">
        <f>+Bostadsdelen!H17:T17</f>
        <v>0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371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</row>
    <row r="16" spans="1:251" customFormat="1" ht="21" customHeight="1" x14ac:dyDescent="0.25">
      <c r="A16" s="227"/>
      <c r="B16" s="228"/>
      <c r="C16" s="228"/>
      <c r="D16" s="228"/>
      <c r="E16" s="229"/>
      <c r="F16" s="111"/>
      <c r="G16" s="148" t="s">
        <v>107</v>
      </c>
      <c r="H16" s="230"/>
      <c r="I16" s="250"/>
      <c r="J16" s="230"/>
      <c r="K16" s="250"/>
      <c r="L16" s="251"/>
      <c r="M16" s="230"/>
      <c r="N16" s="257"/>
      <c r="O16" s="251"/>
      <c r="P16" s="230"/>
      <c r="Q16" s="250"/>
      <c r="R16" s="251"/>
      <c r="S16" s="230"/>
      <c r="T16" s="249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</row>
    <row r="17" spans="1:251" s="108" customFormat="1" ht="14.25" customHeight="1" x14ac:dyDescent="0.25">
      <c r="A17" s="360"/>
      <c r="B17" s="361"/>
      <c r="C17" s="361"/>
      <c r="D17" s="361"/>
      <c r="E17" s="362"/>
      <c r="F17" s="119"/>
      <c r="G17" s="113">
        <v>1E-4</v>
      </c>
      <c r="H17" s="363"/>
      <c r="I17" s="361"/>
      <c r="J17" s="234"/>
      <c r="K17" s="235"/>
      <c r="L17" s="236"/>
      <c r="M17" s="360"/>
      <c r="N17" s="361"/>
      <c r="O17" s="362"/>
      <c r="P17" s="247"/>
      <c r="Q17" s="252"/>
      <c r="R17" s="248"/>
      <c r="S17" s="247"/>
      <c r="T17" s="248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</row>
    <row r="18" spans="1:251" customFormat="1" ht="15" customHeight="1" x14ac:dyDescent="0.25">
      <c r="A18" s="223"/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2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</row>
    <row r="19" spans="1:251" customFormat="1" ht="18" customHeight="1" x14ac:dyDescent="0.25">
      <c r="A19" s="242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</row>
    <row r="20" spans="1:251" customFormat="1" ht="15.75" customHeight="1" x14ac:dyDescent="0.25">
      <c r="A20" s="142" t="s">
        <v>0</v>
      </c>
      <c r="B20" s="132"/>
      <c r="C20" s="386" t="s">
        <v>42</v>
      </c>
      <c r="D20" s="386"/>
      <c r="E20" s="386"/>
      <c r="F20" s="386"/>
      <c r="G20" s="387"/>
      <c r="H20" s="149"/>
      <c r="I20" s="150" t="s">
        <v>43</v>
      </c>
      <c r="J20" s="151"/>
      <c r="K20" s="152"/>
      <c r="L20" s="398" t="s">
        <v>44</v>
      </c>
      <c r="M20" s="398"/>
      <c r="N20" s="398"/>
      <c r="O20" s="398"/>
      <c r="P20" s="398"/>
      <c r="Q20" s="398"/>
      <c r="R20" s="398"/>
      <c r="S20" s="398"/>
      <c r="T20" s="399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</row>
    <row r="21" spans="1:251" customFormat="1" ht="14.25" customHeight="1" x14ac:dyDescent="0.25">
      <c r="A21" s="311"/>
      <c r="B21" s="347"/>
      <c r="C21" s="347"/>
      <c r="D21" s="347"/>
      <c r="E21" s="347"/>
      <c r="F21" s="347"/>
      <c r="G21" s="347"/>
      <c r="H21" s="138"/>
      <c r="I21" s="145" t="s">
        <v>13</v>
      </c>
      <c r="J21" s="137"/>
      <c r="K21" s="153"/>
      <c r="L21" s="400" t="s">
        <v>13</v>
      </c>
      <c r="M21" s="400"/>
      <c r="N21" s="400"/>
      <c r="O21" s="132"/>
      <c r="P21" s="400" t="s">
        <v>45</v>
      </c>
      <c r="Q21" s="400"/>
      <c r="R21" s="400"/>
      <c r="S21" s="132"/>
      <c r="T21" s="154" t="s">
        <v>11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</row>
    <row r="22" spans="1:251" ht="18" customHeight="1" x14ac:dyDescent="0.25">
      <c r="A22" s="143" t="s">
        <v>1</v>
      </c>
      <c r="B22" s="137"/>
      <c r="C22" s="131" t="s">
        <v>108</v>
      </c>
      <c r="D22" s="132" t="s">
        <v>0</v>
      </c>
      <c r="E22" s="357" t="s">
        <v>100</v>
      </c>
      <c r="F22" s="357"/>
      <c r="G22" s="402"/>
      <c r="H22" s="34"/>
      <c r="I22" s="5"/>
      <c r="J22" s="94"/>
      <c r="K22" s="95"/>
      <c r="L22" s="175"/>
      <c r="M22" s="175"/>
      <c r="N22" s="175"/>
      <c r="O22" s="97"/>
      <c r="P22" s="169" t="str">
        <f t="shared" ref="P22:P28" si="0">IF(L22=0," ",L22/$G$17)</f>
        <v xml:space="preserve"> </v>
      </c>
      <c r="Q22" s="170"/>
      <c r="R22" s="170"/>
      <c r="S22" s="26"/>
      <c r="T22" s="79" t="str">
        <f t="shared" ref="T22:T28" si="1">IF($L$49=0," ",L22/$L$49*100)</f>
        <v xml:space="preserve"> </v>
      </c>
      <c r="V22" s="267"/>
      <c r="W22" s="268"/>
    </row>
    <row r="23" spans="1:251" ht="18" customHeight="1" x14ac:dyDescent="0.25">
      <c r="A23" s="388"/>
      <c r="B23" s="322"/>
      <c r="C23" s="155" t="s">
        <v>109</v>
      </c>
      <c r="D23" s="132" t="s">
        <v>6</v>
      </c>
      <c r="E23" s="347" t="s">
        <v>48</v>
      </c>
      <c r="F23" s="347"/>
      <c r="G23" s="347"/>
      <c r="H23" s="73"/>
      <c r="I23" s="5"/>
      <c r="J23" s="94"/>
      <c r="K23" s="95"/>
      <c r="L23" s="175"/>
      <c r="M23" s="175"/>
      <c r="N23" s="175"/>
      <c r="O23" s="97"/>
      <c r="P23" s="169" t="str">
        <f t="shared" si="0"/>
        <v xml:space="preserve"> </v>
      </c>
      <c r="Q23" s="170"/>
      <c r="R23" s="170"/>
      <c r="S23" s="26"/>
      <c r="T23" s="79" t="str">
        <f t="shared" si="1"/>
        <v xml:space="preserve"> </v>
      </c>
    </row>
    <row r="24" spans="1:251" ht="18" customHeight="1" x14ac:dyDescent="0.25">
      <c r="A24" s="401"/>
      <c r="B24" s="308"/>
      <c r="C24" s="308"/>
      <c r="D24" s="132" t="s">
        <v>9</v>
      </c>
      <c r="E24" s="347" t="s">
        <v>49</v>
      </c>
      <c r="F24" s="347"/>
      <c r="G24" s="347"/>
      <c r="H24" s="73"/>
      <c r="I24" s="5"/>
      <c r="J24" s="94"/>
      <c r="K24" s="95"/>
      <c r="L24" s="175"/>
      <c r="M24" s="175"/>
      <c r="N24" s="175"/>
      <c r="O24" s="97"/>
      <c r="P24" s="169" t="str">
        <f t="shared" si="0"/>
        <v xml:space="preserve"> </v>
      </c>
      <c r="Q24" s="170"/>
      <c r="R24" s="170"/>
      <c r="S24" s="26"/>
      <c r="T24" s="79" t="str">
        <f t="shared" si="1"/>
        <v xml:space="preserve"> </v>
      </c>
    </row>
    <row r="25" spans="1:251" ht="18" customHeight="1" x14ac:dyDescent="0.25">
      <c r="A25" s="401"/>
      <c r="B25" s="308"/>
      <c r="C25" s="308"/>
      <c r="D25" s="132" t="s">
        <v>10</v>
      </c>
      <c r="E25" s="347" t="s">
        <v>50</v>
      </c>
      <c r="F25" s="347"/>
      <c r="G25" s="347"/>
      <c r="H25" s="73"/>
      <c r="I25" s="5"/>
      <c r="J25" s="94"/>
      <c r="K25" s="95"/>
      <c r="L25" s="175"/>
      <c r="M25" s="175"/>
      <c r="N25" s="175"/>
      <c r="O25" s="97"/>
      <c r="P25" s="169" t="str">
        <f t="shared" si="0"/>
        <v xml:space="preserve"> </v>
      </c>
      <c r="Q25" s="170"/>
      <c r="R25" s="170"/>
      <c r="S25" s="26"/>
      <c r="T25" s="79" t="str">
        <f t="shared" si="1"/>
        <v xml:space="preserve"> </v>
      </c>
    </row>
    <row r="26" spans="1:251" ht="18" customHeight="1" x14ac:dyDescent="0.25">
      <c r="A26" s="188"/>
      <c r="B26" s="226"/>
      <c r="C26" s="226"/>
      <c r="D26" s="2" t="s">
        <v>2</v>
      </c>
      <c r="E26" s="274"/>
      <c r="F26" s="274"/>
      <c r="G26" s="275"/>
      <c r="H26" s="73"/>
      <c r="I26" s="5"/>
      <c r="J26" s="94"/>
      <c r="K26" s="95"/>
      <c r="L26" s="175"/>
      <c r="M26" s="175"/>
      <c r="N26" s="175"/>
      <c r="O26" s="97"/>
      <c r="P26" s="169" t="str">
        <f t="shared" si="0"/>
        <v xml:space="preserve"> </v>
      </c>
      <c r="Q26" s="170"/>
      <c r="R26" s="170"/>
      <c r="S26" s="26"/>
      <c r="T26" s="79" t="str">
        <f t="shared" si="1"/>
        <v xml:space="preserve"> </v>
      </c>
    </row>
    <row r="27" spans="1:251" ht="18" customHeight="1" x14ac:dyDescent="0.25">
      <c r="A27" s="188"/>
      <c r="B27" s="191"/>
      <c r="C27" s="191"/>
      <c r="D27" s="2" t="s">
        <v>3</v>
      </c>
      <c r="E27" s="278"/>
      <c r="F27" s="278"/>
      <c r="G27" s="279"/>
      <c r="H27" s="73"/>
      <c r="I27" s="5"/>
      <c r="J27" s="94"/>
      <c r="K27" s="95"/>
      <c r="L27" s="175"/>
      <c r="M27" s="175"/>
      <c r="N27" s="175"/>
      <c r="O27" s="97"/>
      <c r="P27" s="169" t="str">
        <f t="shared" si="0"/>
        <v xml:space="preserve"> </v>
      </c>
      <c r="Q27" s="170"/>
      <c r="R27" s="170"/>
      <c r="S27" s="26"/>
      <c r="T27" s="79" t="str">
        <f t="shared" si="1"/>
        <v xml:space="preserve"> </v>
      </c>
    </row>
    <row r="28" spans="1:251" ht="18" customHeight="1" x14ac:dyDescent="0.25">
      <c r="A28" s="188"/>
      <c r="B28" s="191"/>
      <c r="C28" s="191"/>
      <c r="D28" s="2" t="s">
        <v>4</v>
      </c>
      <c r="E28" s="278"/>
      <c r="F28" s="278"/>
      <c r="G28" s="279"/>
      <c r="H28" s="73"/>
      <c r="I28" s="5"/>
      <c r="J28" s="94"/>
      <c r="K28" s="95"/>
      <c r="L28" s="175"/>
      <c r="M28" s="175"/>
      <c r="N28" s="175"/>
      <c r="O28" s="97"/>
      <c r="P28" s="169" t="str">
        <f t="shared" si="0"/>
        <v xml:space="preserve"> </v>
      </c>
      <c r="Q28" s="170"/>
      <c r="R28" s="170"/>
      <c r="S28" s="26"/>
      <c r="T28" s="79" t="str">
        <f t="shared" si="1"/>
        <v xml:space="preserve"> </v>
      </c>
    </row>
    <row r="29" spans="1:251" ht="18" customHeight="1" thickBot="1" x14ac:dyDescent="0.3">
      <c r="A29" s="20"/>
      <c r="B29" s="40"/>
      <c r="C29" s="40"/>
      <c r="D29" s="40"/>
      <c r="E29" s="40"/>
      <c r="F29" s="40"/>
      <c r="G29" s="40"/>
      <c r="H29" s="57"/>
      <c r="I29" s="63">
        <f>SUM(I22:I28)</f>
        <v>0</v>
      </c>
      <c r="J29" s="64"/>
      <c r="K29" s="65">
        <f>SUM(K22:N28)</f>
        <v>0</v>
      </c>
      <c r="L29" s="272">
        <f>SUM(L22:N28)</f>
        <v>0</v>
      </c>
      <c r="M29" s="273"/>
      <c r="N29" s="273"/>
      <c r="O29" s="66"/>
      <c r="P29" s="239" t="str">
        <f>IF(L29=0,"",L29/$G$17)</f>
        <v/>
      </c>
      <c r="Q29" s="240"/>
      <c r="R29" s="240"/>
      <c r="S29" s="66"/>
      <c r="T29" s="80" t="str">
        <f>IF($K$49=0," ",L29/$L$49*100)</f>
        <v xml:space="preserve"> </v>
      </c>
      <c r="U29" s="2"/>
      <c r="V29" s="2"/>
      <c r="W29" s="2"/>
      <c r="X29" s="2"/>
      <c r="Y29" s="2"/>
    </row>
    <row r="30" spans="1:251" ht="15" customHeight="1" x14ac:dyDescent="0.25">
      <c r="A30" s="143" t="s">
        <v>5</v>
      </c>
      <c r="B30" s="137"/>
      <c r="C30" s="131" t="s">
        <v>51</v>
      </c>
      <c r="D30" s="132" t="s">
        <v>0</v>
      </c>
      <c r="E30" s="347" t="s">
        <v>53</v>
      </c>
      <c r="F30" s="347"/>
      <c r="G30" s="349"/>
      <c r="H30" s="34"/>
      <c r="I30" s="2"/>
      <c r="J30" s="7"/>
      <c r="K30" s="55">
        <f t="shared" ref="K30:K49" si="2">SUM(K23:N29)</f>
        <v>0</v>
      </c>
      <c r="L30" s="40"/>
      <c r="M30" s="40"/>
      <c r="N30" s="40"/>
      <c r="O30" s="39"/>
      <c r="P30" s="224"/>
      <c r="Q30" s="224"/>
      <c r="R30" s="224"/>
      <c r="S30" s="224"/>
      <c r="T30" s="225"/>
      <c r="U30" s="2"/>
      <c r="V30" s="2"/>
      <c r="W30" s="2"/>
      <c r="X30" s="2"/>
      <c r="Y30" s="2"/>
    </row>
    <row r="31" spans="1:251" ht="12.9" customHeight="1" x14ac:dyDescent="0.25">
      <c r="A31" s="136"/>
      <c r="B31" s="137"/>
      <c r="C31" s="131" t="s">
        <v>101</v>
      </c>
      <c r="D31" s="131"/>
      <c r="E31" s="347" t="s">
        <v>54</v>
      </c>
      <c r="F31" s="347"/>
      <c r="G31" s="349"/>
      <c r="H31" s="73"/>
      <c r="I31" s="5"/>
      <c r="J31" s="7"/>
      <c r="K31" s="55">
        <f t="shared" si="2"/>
        <v>0</v>
      </c>
      <c r="L31" s="175"/>
      <c r="M31" s="175"/>
      <c r="N31" s="175"/>
      <c r="O31" s="98"/>
      <c r="P31" s="169" t="str">
        <f>IF(L31=0," ",L31/$G$17)</f>
        <v xml:space="preserve"> </v>
      </c>
      <c r="Q31" s="170"/>
      <c r="R31" s="170"/>
      <c r="S31" s="26"/>
      <c r="T31" s="27"/>
      <c r="U31" s="2"/>
      <c r="V31" s="269"/>
      <c r="W31" s="270"/>
      <c r="X31" s="270"/>
      <c r="Y31" s="2"/>
    </row>
    <row r="32" spans="1:251" ht="18" customHeight="1" x14ac:dyDescent="0.25">
      <c r="A32" s="188"/>
      <c r="B32" s="191"/>
      <c r="C32" s="191"/>
      <c r="D32" s="2" t="s">
        <v>6</v>
      </c>
      <c r="E32" s="274"/>
      <c r="F32" s="274"/>
      <c r="G32" s="275"/>
      <c r="H32" s="73"/>
      <c r="I32" s="5"/>
      <c r="J32" s="7"/>
      <c r="K32" s="55">
        <f t="shared" si="2"/>
        <v>0</v>
      </c>
      <c r="L32" s="175"/>
      <c r="M32" s="175"/>
      <c r="N32" s="175"/>
      <c r="O32" s="98"/>
      <c r="P32" s="169" t="str">
        <f>IF(L32=0," ",L32/$G$17)</f>
        <v xml:space="preserve"> </v>
      </c>
      <c r="Q32" s="170"/>
      <c r="R32" s="170"/>
      <c r="S32" s="26"/>
      <c r="T32" s="27"/>
      <c r="U32" s="2"/>
      <c r="V32" s="2"/>
      <c r="W32" s="2"/>
      <c r="X32" s="2"/>
      <c r="Y32" s="2"/>
    </row>
    <row r="33" spans="1:25" ht="18" customHeight="1" x14ac:dyDescent="0.25">
      <c r="A33" s="188"/>
      <c r="B33" s="191"/>
      <c r="C33" s="191"/>
      <c r="D33" s="2" t="s">
        <v>9</v>
      </c>
      <c r="E33" s="278"/>
      <c r="F33" s="278"/>
      <c r="G33" s="279"/>
      <c r="H33" s="73"/>
      <c r="I33" s="5"/>
      <c r="J33" s="7"/>
      <c r="K33" s="55">
        <f t="shared" si="2"/>
        <v>0</v>
      </c>
      <c r="L33" s="175"/>
      <c r="M33" s="175"/>
      <c r="N33" s="175"/>
      <c r="O33" s="98"/>
      <c r="P33" s="169" t="str">
        <f>IF(L33=0," ",L33/$G$17)</f>
        <v xml:space="preserve"> </v>
      </c>
      <c r="Q33" s="170"/>
      <c r="R33" s="170"/>
      <c r="S33" s="26"/>
      <c r="T33" s="27"/>
      <c r="U33" s="2"/>
      <c r="V33" s="2"/>
      <c r="W33" s="2"/>
      <c r="X33" s="2"/>
      <c r="Y33" s="2"/>
    </row>
    <row r="34" spans="1:25" ht="18" customHeight="1" thickBot="1" x14ac:dyDescent="0.3">
      <c r="A34" s="20"/>
      <c r="B34" s="40"/>
      <c r="C34" s="40"/>
      <c r="D34" s="40"/>
      <c r="E34" s="40"/>
      <c r="F34" s="40"/>
      <c r="G34" s="40"/>
      <c r="H34" s="57"/>
      <c r="I34" s="42">
        <f>SUM(I31:I33)</f>
        <v>0</v>
      </c>
      <c r="J34" s="43"/>
      <c r="K34" s="55">
        <f t="shared" si="2"/>
        <v>0</v>
      </c>
      <c r="L34" s="178">
        <f>SUM(L31:N33)</f>
        <v>0</v>
      </c>
      <c r="M34" s="178"/>
      <c r="N34" s="178"/>
      <c r="O34" s="8"/>
      <c r="P34" s="189" t="str">
        <f>IF(L34=0,"",L34/$G$17)</f>
        <v/>
      </c>
      <c r="Q34" s="280"/>
      <c r="R34" s="280"/>
      <c r="S34" s="26"/>
      <c r="T34" s="81" t="str">
        <f>IF($K$49=0," ",L34/$L$49*100)</f>
        <v xml:space="preserve"> </v>
      </c>
    </row>
    <row r="35" spans="1:25" ht="11.25" customHeight="1" x14ac:dyDescent="0.25">
      <c r="A35" s="34"/>
      <c r="B35" s="40"/>
      <c r="C35" s="40"/>
      <c r="D35" s="40"/>
      <c r="E35" s="40"/>
      <c r="F35" s="40"/>
      <c r="G35" s="40"/>
      <c r="H35" s="57"/>
      <c r="I35" s="40"/>
      <c r="J35" s="39"/>
      <c r="K35" s="55">
        <f t="shared" si="2"/>
        <v>0</v>
      </c>
      <c r="L35" s="277"/>
      <c r="M35" s="277"/>
      <c r="N35" s="277"/>
      <c r="O35" s="39"/>
      <c r="P35" s="40"/>
      <c r="Q35" s="40"/>
      <c r="R35" s="40"/>
      <c r="S35" s="40"/>
      <c r="T35" s="37"/>
    </row>
    <row r="36" spans="1:25" ht="11.25" customHeight="1" x14ac:dyDescent="0.25">
      <c r="A36" s="143" t="s">
        <v>7</v>
      </c>
      <c r="B36" s="137"/>
      <c r="C36" s="131" t="s">
        <v>55</v>
      </c>
      <c r="D36" s="132" t="s">
        <v>0</v>
      </c>
      <c r="E36" s="347" t="s">
        <v>57</v>
      </c>
      <c r="F36" s="347"/>
      <c r="G36" s="349"/>
      <c r="H36" s="57"/>
      <c r="I36" s="40"/>
      <c r="J36" s="39"/>
      <c r="K36" s="55">
        <f t="shared" si="2"/>
        <v>0</v>
      </c>
      <c r="L36" s="40"/>
      <c r="M36" s="40"/>
      <c r="N36" s="40"/>
      <c r="O36" s="39"/>
      <c r="P36" s="40"/>
      <c r="Q36" s="40"/>
      <c r="R36" s="40"/>
      <c r="S36" s="40"/>
      <c r="T36" s="37"/>
    </row>
    <row r="37" spans="1:25" ht="12" customHeight="1" x14ac:dyDescent="0.25">
      <c r="A37" s="156"/>
      <c r="B37" s="38"/>
      <c r="C37" s="131" t="s">
        <v>56</v>
      </c>
      <c r="D37" s="38"/>
      <c r="E37" s="347" t="s">
        <v>58</v>
      </c>
      <c r="F37" s="347"/>
      <c r="G37" s="347"/>
      <c r="H37" s="73"/>
      <c r="I37" s="5"/>
      <c r="J37" s="7"/>
      <c r="K37" s="55">
        <f t="shared" si="2"/>
        <v>0</v>
      </c>
      <c r="L37" s="175"/>
      <c r="M37" s="175"/>
      <c r="N37" s="175"/>
      <c r="O37" s="41"/>
      <c r="P37" s="169" t="str">
        <f>IF(L37=0," ",L37/$G$17)</f>
        <v xml:space="preserve"> </v>
      </c>
      <c r="Q37" s="170"/>
      <c r="R37" s="170"/>
      <c r="S37" s="26"/>
      <c r="T37" s="27"/>
    </row>
    <row r="38" spans="1:25" ht="18" customHeight="1" x14ac:dyDescent="0.25">
      <c r="A38" s="401"/>
      <c r="B38" s="348"/>
      <c r="C38" s="348"/>
      <c r="D38" s="348"/>
      <c r="E38" s="347" t="s">
        <v>59</v>
      </c>
      <c r="F38" s="347"/>
      <c r="G38" s="347"/>
      <c r="H38" s="73"/>
      <c r="I38" s="5"/>
      <c r="J38" s="7"/>
      <c r="K38" s="55">
        <f t="shared" si="2"/>
        <v>0</v>
      </c>
      <c r="L38" s="175"/>
      <c r="M38" s="175"/>
      <c r="N38" s="175"/>
      <c r="O38" s="41"/>
      <c r="P38" s="169" t="str">
        <f t="shared" ref="P38:P43" si="3">IF(L38=0," ",L38/$G$17)</f>
        <v xml:space="preserve"> </v>
      </c>
      <c r="Q38" s="170"/>
      <c r="R38" s="170"/>
      <c r="S38" s="26"/>
      <c r="T38" s="27"/>
    </row>
    <row r="39" spans="1:25" ht="18" customHeight="1" x14ac:dyDescent="0.25">
      <c r="A39" s="401"/>
      <c r="B39" s="348"/>
      <c r="C39" s="348"/>
      <c r="D39" s="348"/>
      <c r="E39" s="347" t="s">
        <v>60</v>
      </c>
      <c r="F39" s="347"/>
      <c r="G39" s="347"/>
      <c r="H39" s="73"/>
      <c r="I39" s="5"/>
      <c r="J39" s="7"/>
      <c r="K39" s="55">
        <f t="shared" si="2"/>
        <v>0</v>
      </c>
      <c r="L39" s="175"/>
      <c r="M39" s="175"/>
      <c r="N39" s="175"/>
      <c r="O39" s="41"/>
      <c r="P39" s="169" t="str">
        <f t="shared" si="3"/>
        <v xml:space="preserve"> </v>
      </c>
      <c r="Q39" s="170"/>
      <c r="R39" s="170"/>
      <c r="S39" s="26"/>
      <c r="T39" s="27"/>
    </row>
    <row r="40" spans="1:25" ht="18" customHeight="1" x14ac:dyDescent="0.25">
      <c r="A40" s="401"/>
      <c r="B40" s="348"/>
      <c r="C40" s="348"/>
      <c r="D40" s="348"/>
      <c r="E40" s="347" t="s">
        <v>61</v>
      </c>
      <c r="F40" s="347"/>
      <c r="G40" s="347"/>
      <c r="H40" s="73"/>
      <c r="I40" s="5"/>
      <c r="J40" s="7"/>
      <c r="K40" s="55">
        <f t="shared" si="2"/>
        <v>0</v>
      </c>
      <c r="L40" s="175"/>
      <c r="M40" s="175"/>
      <c r="N40" s="175"/>
      <c r="O40" s="41"/>
      <c r="P40" s="169" t="str">
        <f t="shared" si="3"/>
        <v xml:space="preserve"> </v>
      </c>
      <c r="Q40" s="170"/>
      <c r="R40" s="170"/>
      <c r="S40" s="26"/>
      <c r="T40" s="27"/>
    </row>
    <row r="41" spans="1:25" ht="18" customHeight="1" x14ac:dyDescent="0.25">
      <c r="A41" s="401"/>
      <c r="B41" s="348"/>
      <c r="C41" s="348"/>
      <c r="D41" s="348"/>
      <c r="E41" s="347" t="s">
        <v>62</v>
      </c>
      <c r="F41" s="347"/>
      <c r="G41" s="347"/>
      <c r="H41" s="73"/>
      <c r="I41" s="5"/>
      <c r="J41" s="7"/>
      <c r="K41" s="55">
        <f t="shared" si="2"/>
        <v>0</v>
      </c>
      <c r="L41" s="175"/>
      <c r="M41" s="175"/>
      <c r="N41" s="175"/>
      <c r="O41" s="41"/>
      <c r="P41" s="169" t="str">
        <f t="shared" si="3"/>
        <v xml:space="preserve"> </v>
      </c>
      <c r="Q41" s="170"/>
      <c r="R41" s="170"/>
      <c r="S41" s="26"/>
      <c r="T41" s="27"/>
    </row>
    <row r="42" spans="1:25" ht="18" customHeight="1" x14ac:dyDescent="0.25">
      <c r="A42" s="401"/>
      <c r="B42" s="348"/>
      <c r="C42" s="348"/>
      <c r="D42" s="348"/>
      <c r="E42" s="347" t="s">
        <v>63</v>
      </c>
      <c r="F42" s="347"/>
      <c r="G42" s="347"/>
      <c r="H42" s="73"/>
      <c r="I42" s="5"/>
      <c r="J42" s="7"/>
      <c r="K42" s="55">
        <f t="shared" si="2"/>
        <v>0</v>
      </c>
      <c r="L42" s="175"/>
      <c r="M42" s="175"/>
      <c r="N42" s="175"/>
      <c r="O42" s="41"/>
      <c r="P42" s="169" t="str">
        <f t="shared" si="3"/>
        <v xml:space="preserve"> </v>
      </c>
      <c r="Q42" s="170"/>
      <c r="R42" s="170"/>
      <c r="S42" s="26"/>
      <c r="T42" s="27"/>
    </row>
    <row r="43" spans="1:25" ht="18" customHeight="1" x14ac:dyDescent="0.25">
      <c r="A43" s="401"/>
      <c r="B43" s="348"/>
      <c r="C43" s="348"/>
      <c r="D43" s="348"/>
      <c r="E43" s="357" t="s">
        <v>64</v>
      </c>
      <c r="F43" s="358"/>
      <c r="G43" s="359"/>
      <c r="H43" s="104"/>
      <c r="I43" s="5"/>
      <c r="J43" s="7"/>
      <c r="K43" s="55">
        <f t="shared" si="2"/>
        <v>0</v>
      </c>
      <c r="L43" s="175"/>
      <c r="M43" s="175"/>
      <c r="N43" s="175"/>
      <c r="O43" s="41"/>
      <c r="P43" s="169" t="str">
        <f t="shared" si="3"/>
        <v xml:space="preserve"> </v>
      </c>
      <c r="Q43" s="170"/>
      <c r="R43" s="170"/>
      <c r="S43" s="26"/>
      <c r="T43" s="27"/>
    </row>
    <row r="44" spans="1:25" ht="18" customHeight="1" thickBot="1" x14ac:dyDescent="0.3">
      <c r="A44" s="136"/>
      <c r="B44" s="140"/>
      <c r="C44" s="140"/>
      <c r="D44" s="140"/>
      <c r="E44" s="140"/>
      <c r="F44" s="140"/>
      <c r="G44" s="140"/>
      <c r="H44" s="57"/>
      <c r="I44" s="42">
        <f>SUM(I37:I43)</f>
        <v>0</v>
      </c>
      <c r="J44" s="2"/>
      <c r="K44" s="55">
        <f t="shared" si="2"/>
        <v>0</v>
      </c>
      <c r="L44" s="276">
        <f>SUM(L37:N43)</f>
        <v>0</v>
      </c>
      <c r="M44" s="276"/>
      <c r="N44" s="276"/>
      <c r="O44" s="8"/>
      <c r="P44" s="189" t="str">
        <f>IF(L44=0," ",L44/$G$17)</f>
        <v xml:space="preserve"> </v>
      </c>
      <c r="Q44" s="190"/>
      <c r="R44" s="190"/>
      <c r="S44" s="82"/>
      <c r="T44" s="81" t="str">
        <f>IF($K$49=0," ",L44/$L$49*100)</f>
        <v xml:space="preserve"> </v>
      </c>
    </row>
    <row r="45" spans="1:25" ht="15.75" customHeight="1" x14ac:dyDescent="0.25">
      <c r="A45" s="401"/>
      <c r="B45" s="348"/>
      <c r="C45" s="348"/>
      <c r="D45" s="132" t="s">
        <v>6</v>
      </c>
      <c r="E45" s="347" t="s">
        <v>65</v>
      </c>
      <c r="F45" s="347"/>
      <c r="G45" s="349"/>
      <c r="H45" s="74"/>
      <c r="I45" s="39"/>
      <c r="J45" s="7"/>
      <c r="K45" s="55">
        <f t="shared" si="2"/>
        <v>0</v>
      </c>
      <c r="L45" s="36"/>
      <c r="M45" s="36"/>
      <c r="N45" s="36"/>
      <c r="O45" s="41"/>
      <c r="P45" s="36"/>
      <c r="Q45" s="36"/>
      <c r="R45" s="36"/>
      <c r="S45" s="83"/>
      <c r="T45" s="84"/>
    </row>
    <row r="46" spans="1:25" ht="18" customHeight="1" x14ac:dyDescent="0.25">
      <c r="A46" s="401"/>
      <c r="B46" s="348"/>
      <c r="C46" s="348"/>
      <c r="D46" s="348"/>
      <c r="E46" s="347" t="s">
        <v>66</v>
      </c>
      <c r="F46" s="347"/>
      <c r="G46" s="347"/>
      <c r="H46" s="73"/>
      <c r="I46" s="5"/>
      <c r="J46" s="96"/>
      <c r="K46" s="55">
        <f t="shared" si="2"/>
        <v>0</v>
      </c>
      <c r="L46" s="175"/>
      <c r="M46" s="175"/>
      <c r="N46" s="175"/>
      <c r="O46" s="8"/>
      <c r="P46" s="169" t="str">
        <f>IF(L46=0," ",L46/$G$17)</f>
        <v xml:space="preserve"> </v>
      </c>
      <c r="Q46" s="170"/>
      <c r="R46" s="170"/>
      <c r="S46" s="185"/>
      <c r="T46" s="286"/>
    </row>
    <row r="47" spans="1:25" ht="18" customHeight="1" x14ac:dyDescent="0.25">
      <c r="A47" s="401"/>
      <c r="B47" s="348"/>
      <c r="C47" s="348"/>
      <c r="D47" s="348"/>
      <c r="E47" s="347" t="s">
        <v>67</v>
      </c>
      <c r="F47" s="347"/>
      <c r="G47" s="349"/>
      <c r="H47" s="73"/>
      <c r="I47" s="5"/>
      <c r="J47" s="2"/>
      <c r="K47" s="55">
        <f t="shared" si="2"/>
        <v>0</v>
      </c>
      <c r="L47" s="175"/>
      <c r="M47" s="175"/>
      <c r="N47" s="175"/>
      <c r="O47" s="8"/>
      <c r="P47" s="169" t="str">
        <f>IF(L47=0," ",L47/$G$17)</f>
        <v xml:space="preserve"> </v>
      </c>
      <c r="Q47" s="170"/>
      <c r="R47" s="170"/>
      <c r="S47" s="82"/>
      <c r="T47" s="85"/>
    </row>
    <row r="48" spans="1:25" ht="18" customHeight="1" thickBot="1" x14ac:dyDescent="0.3">
      <c r="A48" s="34"/>
      <c r="B48" s="7"/>
      <c r="C48" s="7"/>
      <c r="D48" s="7"/>
      <c r="E48" s="7"/>
      <c r="F48" s="7"/>
      <c r="G48" s="7"/>
      <c r="H48" s="73"/>
      <c r="I48" s="44">
        <f>SUM(I46:I47)</f>
        <v>0</v>
      </c>
      <c r="J48" s="45"/>
      <c r="K48" s="55">
        <f t="shared" si="2"/>
        <v>0</v>
      </c>
      <c r="L48" s="297">
        <f>SUM(L46:N47)</f>
        <v>0</v>
      </c>
      <c r="M48" s="298"/>
      <c r="N48" s="298"/>
      <c r="O48" s="8"/>
      <c r="P48" s="189" t="str">
        <f>IF(L48=0," ",L48/$G$17)</f>
        <v xml:space="preserve"> </v>
      </c>
      <c r="Q48" s="190"/>
      <c r="R48" s="190"/>
      <c r="S48" s="82"/>
      <c r="T48" s="81" t="str">
        <f>IF($L$49=0," ",L48/$L$49*100)</f>
        <v xml:space="preserve"> </v>
      </c>
    </row>
    <row r="49" spans="1:214" ht="22.5" customHeight="1" thickBot="1" x14ac:dyDescent="0.3">
      <c r="A49" s="20"/>
      <c r="B49" s="40"/>
      <c r="C49" s="15" t="s">
        <v>68</v>
      </c>
      <c r="D49" s="40"/>
      <c r="E49" s="40"/>
      <c r="G49" s="2"/>
      <c r="H49" s="73"/>
      <c r="I49" s="91">
        <f>+I29+I34+I44+I48</f>
        <v>0</v>
      </c>
      <c r="J49" s="45"/>
      <c r="K49" s="58">
        <f t="shared" si="2"/>
        <v>0</v>
      </c>
      <c r="L49" s="186">
        <f>+L29+L34+L44+L48</f>
        <v>0</v>
      </c>
      <c r="M49" s="186"/>
      <c r="N49" s="186"/>
      <c r="O49" s="93"/>
      <c r="P49" s="209" t="str">
        <f>IF(L49=0," ",L49/$G$17)</f>
        <v xml:space="preserve"> </v>
      </c>
      <c r="Q49" s="210"/>
      <c r="R49" s="210"/>
      <c r="S49" s="82"/>
      <c r="T49" s="86" t="str">
        <f>IF($L$49=0," ",L49/$L$49*100)</f>
        <v xml:space="preserve"> </v>
      </c>
      <c r="V49" s="25"/>
    </row>
    <row r="50" spans="1:214" ht="10.5" customHeight="1" thickTop="1" x14ac:dyDescent="0.2">
      <c r="A50" s="11"/>
      <c r="B50" s="12"/>
      <c r="C50" s="3"/>
      <c r="D50" s="3"/>
      <c r="E50" s="3"/>
      <c r="F50" s="3"/>
      <c r="G50" s="3"/>
      <c r="H50" s="56"/>
      <c r="I50" s="3"/>
      <c r="J50" s="3"/>
      <c r="K50" s="56"/>
      <c r="L50" s="3"/>
      <c r="M50" s="9"/>
      <c r="N50" s="3"/>
      <c r="O50" s="9"/>
      <c r="P50" s="9"/>
      <c r="Q50" s="9"/>
      <c r="R50" s="9"/>
      <c r="S50" s="9"/>
      <c r="T50" s="13"/>
    </row>
    <row r="51" spans="1:214" ht="16.2" customHeight="1" x14ac:dyDescent="0.2">
      <c r="A51" s="355" t="s">
        <v>102</v>
      </c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56"/>
      <c r="S51" s="356"/>
      <c r="T51" s="356"/>
    </row>
    <row r="52" spans="1:214" ht="21.6" customHeight="1" x14ac:dyDescent="0.25">
      <c r="A52" s="183"/>
      <c r="B52" s="184"/>
      <c r="C52" s="184"/>
      <c r="D52" s="184"/>
      <c r="E52" s="184"/>
      <c r="F52" s="184"/>
      <c r="G52" s="184"/>
      <c r="H52" s="185"/>
      <c r="I52" s="184"/>
      <c r="J52" s="184"/>
      <c r="K52" s="184"/>
      <c r="L52" s="184"/>
      <c r="M52" s="184"/>
      <c r="N52" s="184"/>
      <c r="O52" s="181"/>
      <c r="P52" s="181"/>
      <c r="Q52" s="181"/>
      <c r="R52" s="181"/>
      <c r="S52" s="8"/>
      <c r="T52" s="2"/>
    </row>
    <row r="53" spans="1:214" ht="15.6" customHeight="1" x14ac:dyDescent="0.25">
      <c r="A53" s="192" t="s">
        <v>70</v>
      </c>
      <c r="B53" s="193"/>
      <c r="C53" s="193"/>
      <c r="D53" s="193"/>
      <c r="E53" s="193"/>
      <c r="F53" s="193"/>
      <c r="G53" s="193"/>
      <c r="H53" s="185"/>
      <c r="I53" s="184"/>
      <c r="J53" s="184"/>
      <c r="K53" s="184"/>
      <c r="L53" s="184"/>
      <c r="M53" s="184"/>
      <c r="N53" s="184"/>
      <c r="O53" s="181"/>
      <c r="P53" s="181"/>
      <c r="Q53" s="181"/>
      <c r="R53" s="182"/>
      <c r="S53" s="71"/>
      <c r="T53" s="71"/>
    </row>
    <row r="54" spans="1:214" ht="9.75" customHeight="1" x14ac:dyDescent="0.25">
      <c r="A54" s="183"/>
      <c r="B54" s="184"/>
      <c r="C54" s="184"/>
      <c r="D54" s="184"/>
      <c r="E54" s="184"/>
      <c r="F54" s="184"/>
      <c r="G54" s="184"/>
      <c r="H54" s="185"/>
      <c r="I54" s="184"/>
      <c r="J54" s="184"/>
      <c r="K54" s="184"/>
      <c r="L54" s="184"/>
      <c r="M54" s="184"/>
      <c r="N54" s="184"/>
      <c r="S54" s="8"/>
      <c r="T54" s="2"/>
    </row>
    <row r="55" spans="1:214" ht="9" customHeight="1" x14ac:dyDescent="0.25">
      <c r="A55" s="292"/>
      <c r="B55" s="293"/>
      <c r="C55" s="293"/>
      <c r="D55" s="293"/>
      <c r="E55" s="293"/>
      <c r="F55" s="293"/>
      <c r="G55" s="293"/>
      <c r="H55" s="182"/>
      <c r="I55" s="163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</row>
    <row r="56" spans="1:214" ht="7.5" customHeight="1" x14ac:dyDescent="0.25">
      <c r="A56" s="12"/>
      <c r="B56" s="12"/>
      <c r="C56" s="294"/>
      <c r="D56" s="242"/>
      <c r="E56" s="242"/>
      <c r="F56" s="242"/>
      <c r="G56" s="242"/>
      <c r="H56" s="242"/>
      <c r="I56" s="32"/>
      <c r="J56" s="31"/>
      <c r="K56" s="290"/>
      <c r="L56" s="291"/>
      <c r="M56" s="291"/>
      <c r="N56" s="291"/>
      <c r="O56" s="33"/>
      <c r="P56" s="169"/>
      <c r="Q56" s="187"/>
      <c r="R56" s="187"/>
      <c r="S56" s="9"/>
      <c r="T56" s="3"/>
    </row>
    <row r="57" spans="1:214" ht="18" customHeight="1" x14ac:dyDescent="0.25">
      <c r="A57" s="51"/>
      <c r="B57" s="17"/>
      <c r="C57" s="7"/>
      <c r="D57" s="39"/>
      <c r="E57" s="39"/>
      <c r="F57" s="39"/>
      <c r="G57" s="39"/>
      <c r="H57" s="157"/>
      <c r="I57" s="150" t="s">
        <v>43</v>
      </c>
      <c r="J57" s="158"/>
      <c r="K57" s="397" t="s">
        <v>110</v>
      </c>
      <c r="L57" s="398"/>
      <c r="M57" s="398"/>
      <c r="N57" s="398"/>
      <c r="O57" s="398"/>
      <c r="P57" s="398"/>
      <c r="Q57" s="398"/>
      <c r="R57" s="398"/>
      <c r="S57" s="398"/>
      <c r="T57" s="399"/>
    </row>
    <row r="58" spans="1:214" ht="13.2" x14ac:dyDescent="0.25">
      <c r="A58" s="20"/>
      <c r="B58" s="17"/>
      <c r="C58" s="7"/>
      <c r="D58" s="39"/>
      <c r="E58" s="39"/>
      <c r="F58" s="39"/>
      <c r="G58" s="39"/>
      <c r="H58" s="138"/>
      <c r="I58" s="145" t="s">
        <v>13</v>
      </c>
      <c r="J58" s="137"/>
      <c r="K58" s="153"/>
      <c r="L58" s="400" t="s">
        <v>13</v>
      </c>
      <c r="M58" s="400"/>
      <c r="N58" s="400"/>
      <c r="O58" s="132"/>
      <c r="P58" s="400" t="s">
        <v>45</v>
      </c>
      <c r="Q58" s="400"/>
      <c r="R58" s="400"/>
      <c r="S58" s="132"/>
      <c r="T58" s="133"/>
    </row>
    <row r="59" spans="1:214" ht="21.75" customHeight="1" x14ac:dyDescent="0.25">
      <c r="A59" s="142" t="s">
        <v>12</v>
      </c>
      <c r="B59" s="135"/>
      <c r="C59" s="326" t="s">
        <v>71</v>
      </c>
      <c r="D59" s="326"/>
      <c r="E59" s="326"/>
      <c r="F59" s="326"/>
      <c r="G59" s="375"/>
      <c r="H59" s="57"/>
      <c r="I59" s="7"/>
      <c r="J59" s="40"/>
      <c r="K59" s="74"/>
      <c r="L59" s="40"/>
      <c r="M59" s="40"/>
      <c r="N59" s="40"/>
      <c r="O59" s="40"/>
      <c r="P59" s="40"/>
      <c r="Q59" s="40"/>
      <c r="R59" s="40"/>
      <c r="S59" s="40"/>
      <c r="T59" s="37"/>
    </row>
    <row r="60" spans="1:214" ht="12.9" customHeight="1" x14ac:dyDescent="0.25">
      <c r="A60" s="136"/>
      <c r="B60" s="137"/>
      <c r="C60" s="347" t="s">
        <v>103</v>
      </c>
      <c r="D60" s="347"/>
      <c r="E60" s="347"/>
      <c r="F60" s="347"/>
      <c r="G60" s="349"/>
      <c r="H60" s="76"/>
      <c r="I60" s="5"/>
      <c r="J60" s="46"/>
      <c r="K60" s="95"/>
      <c r="L60" s="175"/>
      <c r="M60" s="175"/>
      <c r="N60" s="175"/>
      <c r="O60" s="47"/>
      <c r="P60" s="169" t="str">
        <f>IF(L60=0," ",L60/$G$17)</f>
        <v xml:space="preserve"> </v>
      </c>
      <c r="Q60" s="170"/>
      <c r="R60" s="170"/>
      <c r="S60" s="8"/>
      <c r="T60" s="22"/>
    </row>
    <row r="61" spans="1:214" s="29" customFormat="1" ht="18" customHeight="1" x14ac:dyDescent="0.25">
      <c r="A61" s="138"/>
      <c r="B61" s="140"/>
      <c r="C61" s="140"/>
      <c r="D61" s="140"/>
      <c r="E61" s="140"/>
      <c r="F61" s="140"/>
      <c r="G61" s="140"/>
      <c r="H61" s="57"/>
      <c r="I61" s="40"/>
      <c r="J61" s="70"/>
      <c r="K61" s="288"/>
      <c r="L61" s="289"/>
      <c r="M61" s="289"/>
      <c r="N61" s="289"/>
      <c r="O61" s="8"/>
      <c r="P61" s="179"/>
      <c r="Q61" s="180"/>
      <c r="R61" s="180"/>
      <c r="S61" s="8"/>
      <c r="T61" s="2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214" ht="15" customHeight="1" x14ac:dyDescent="0.25">
      <c r="A62" s="353" t="s">
        <v>74</v>
      </c>
      <c r="B62" s="348"/>
      <c r="C62" s="348"/>
      <c r="D62" s="348"/>
      <c r="E62" s="348"/>
      <c r="F62" s="308"/>
      <c r="G62" s="140"/>
      <c r="H62" s="57"/>
      <c r="I62" s="36"/>
      <c r="J62" s="36"/>
      <c r="K62" s="57"/>
      <c r="L62" s="36"/>
      <c r="M62" s="36"/>
      <c r="N62" s="36"/>
      <c r="O62" s="36"/>
      <c r="P62" s="36"/>
      <c r="Q62" s="36"/>
      <c r="R62" s="36"/>
      <c r="S62" s="36"/>
      <c r="T62" s="37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</row>
    <row r="63" spans="1:214" ht="15" customHeight="1" x14ac:dyDescent="0.25">
      <c r="A63" s="353" t="s">
        <v>75</v>
      </c>
      <c r="B63" s="354"/>
      <c r="C63" s="354"/>
      <c r="D63" s="354"/>
      <c r="E63" s="354"/>
      <c r="F63" s="354"/>
      <c r="G63" s="354"/>
      <c r="H63" s="34"/>
      <c r="I63" s="36"/>
      <c r="J63" s="36"/>
      <c r="K63" s="57"/>
      <c r="L63" s="36"/>
      <c r="M63" s="36"/>
      <c r="N63" s="36"/>
      <c r="O63" s="36"/>
      <c r="P63" s="36"/>
      <c r="Q63" s="36"/>
      <c r="R63" s="36"/>
      <c r="S63" s="36"/>
      <c r="T63" s="37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</row>
    <row r="64" spans="1:214" ht="16.649999999999999" customHeight="1" x14ac:dyDescent="0.25">
      <c r="A64" s="136"/>
      <c r="B64" s="137"/>
      <c r="C64" s="141" t="s">
        <v>0</v>
      </c>
      <c r="D64" s="347" t="s">
        <v>76</v>
      </c>
      <c r="E64" s="348"/>
      <c r="F64" s="348"/>
      <c r="G64" s="348"/>
      <c r="H64" s="73"/>
      <c r="I64" s="5"/>
      <c r="J64" s="7"/>
      <c r="K64" s="95"/>
      <c r="L64" s="175"/>
      <c r="M64" s="175"/>
      <c r="N64" s="175"/>
      <c r="O64" s="36"/>
      <c r="P64" s="169" t="str">
        <f>IF(L64=0," ",L64/$G$17)</f>
        <v xml:space="preserve"> </v>
      </c>
      <c r="Q64" s="170"/>
      <c r="R64" s="170"/>
      <c r="S64" s="8"/>
      <c r="T64" s="22"/>
    </row>
    <row r="65" spans="1:22" ht="18" customHeight="1" x14ac:dyDescent="0.25">
      <c r="A65" s="136"/>
      <c r="B65" s="137"/>
      <c r="C65" s="141" t="s">
        <v>6</v>
      </c>
      <c r="D65" s="347" t="s">
        <v>77</v>
      </c>
      <c r="E65" s="348"/>
      <c r="F65" s="348"/>
      <c r="G65" s="348"/>
      <c r="H65" s="73"/>
      <c r="I65" s="5"/>
      <c r="J65" s="7"/>
      <c r="K65" s="95"/>
      <c r="L65" s="175"/>
      <c r="M65" s="175"/>
      <c r="N65" s="175"/>
      <c r="O65" s="36"/>
      <c r="P65" s="169" t="str">
        <f t="shared" ref="P65:P70" si="4">IF(L65=0," ",L65/$G$17)</f>
        <v xml:space="preserve"> </v>
      </c>
      <c r="Q65" s="170"/>
      <c r="R65" s="170"/>
      <c r="S65" s="8"/>
      <c r="T65" s="22"/>
    </row>
    <row r="66" spans="1:22" ht="18" customHeight="1" x14ac:dyDescent="0.25">
      <c r="A66" s="136"/>
      <c r="B66" s="137"/>
      <c r="C66" s="141" t="s">
        <v>9</v>
      </c>
      <c r="D66" s="347" t="s">
        <v>78</v>
      </c>
      <c r="E66" s="347"/>
      <c r="F66" s="347"/>
      <c r="G66" s="349"/>
      <c r="H66" s="74"/>
      <c r="I66" s="5"/>
      <c r="J66" s="7"/>
      <c r="K66" s="95"/>
      <c r="L66" s="175"/>
      <c r="M66" s="175"/>
      <c r="N66" s="175"/>
      <c r="O66" s="36"/>
      <c r="P66" s="169" t="str">
        <f t="shared" si="4"/>
        <v xml:space="preserve"> </v>
      </c>
      <c r="Q66" s="170"/>
      <c r="R66" s="170"/>
      <c r="S66" s="8"/>
      <c r="T66" s="22"/>
    </row>
    <row r="67" spans="1:22" ht="18" customHeight="1" x14ac:dyDescent="0.25">
      <c r="A67" s="136"/>
      <c r="B67" s="137"/>
      <c r="C67" s="141" t="s">
        <v>10</v>
      </c>
      <c r="D67" s="347" t="s">
        <v>79</v>
      </c>
      <c r="E67" s="347"/>
      <c r="F67" s="347"/>
      <c r="G67" s="349"/>
      <c r="H67" s="74"/>
      <c r="I67" s="5"/>
      <c r="J67" s="7"/>
      <c r="K67" s="95"/>
      <c r="L67" s="175"/>
      <c r="M67" s="175"/>
      <c r="N67" s="175"/>
      <c r="O67" s="36"/>
      <c r="P67" s="169" t="str">
        <f t="shared" si="4"/>
        <v xml:space="preserve"> </v>
      </c>
      <c r="Q67" s="170"/>
      <c r="R67" s="170"/>
      <c r="S67" s="8"/>
      <c r="T67" s="22"/>
      <c r="U67" s="24"/>
    </row>
    <row r="68" spans="1:22" ht="18" customHeight="1" x14ac:dyDescent="0.25">
      <c r="A68" s="136"/>
      <c r="B68" s="137"/>
      <c r="C68" s="141" t="s">
        <v>2</v>
      </c>
      <c r="D68" s="347" t="s">
        <v>80</v>
      </c>
      <c r="E68" s="347"/>
      <c r="F68" s="347"/>
      <c r="G68" s="349"/>
      <c r="H68" s="73"/>
      <c r="I68" s="5"/>
      <c r="J68" s="7"/>
      <c r="K68" s="95"/>
      <c r="L68" s="175"/>
      <c r="M68" s="175"/>
      <c r="N68" s="175"/>
      <c r="O68" s="36"/>
      <c r="P68" s="169" t="str">
        <f t="shared" si="4"/>
        <v xml:space="preserve"> </v>
      </c>
      <c r="Q68" s="170"/>
      <c r="R68" s="170"/>
      <c r="S68" s="8"/>
      <c r="T68" s="22"/>
      <c r="V68" s="24"/>
    </row>
    <row r="69" spans="1:22" ht="18" customHeight="1" x14ac:dyDescent="0.25">
      <c r="A69" s="136"/>
      <c r="B69" s="137"/>
      <c r="C69" s="141" t="s">
        <v>3</v>
      </c>
      <c r="D69" s="347" t="s">
        <v>81</v>
      </c>
      <c r="E69" s="347"/>
      <c r="F69" s="347"/>
      <c r="G69" s="349"/>
      <c r="H69" s="74"/>
      <c r="I69" s="5"/>
      <c r="J69" s="7"/>
      <c r="K69" s="95"/>
      <c r="L69" s="175"/>
      <c r="M69" s="175"/>
      <c r="N69" s="175"/>
      <c r="O69" s="36"/>
      <c r="P69" s="169" t="str">
        <f t="shared" si="4"/>
        <v xml:space="preserve"> </v>
      </c>
      <c r="Q69" s="170"/>
      <c r="R69" s="170"/>
      <c r="S69" s="8"/>
      <c r="T69" s="22"/>
    </row>
    <row r="70" spans="1:22" ht="18" customHeight="1" x14ac:dyDescent="0.25">
      <c r="A70" s="136"/>
      <c r="B70" s="137"/>
      <c r="C70" s="141" t="s">
        <v>4</v>
      </c>
      <c r="D70" s="132" t="s">
        <v>82</v>
      </c>
      <c r="E70" s="140"/>
      <c r="F70" s="274"/>
      <c r="G70" s="275"/>
      <c r="H70" s="73"/>
      <c r="I70" s="5"/>
      <c r="J70" s="7"/>
      <c r="K70" s="95"/>
      <c r="L70" s="175"/>
      <c r="M70" s="175"/>
      <c r="N70" s="175"/>
      <c r="O70" s="41"/>
      <c r="P70" s="169" t="str">
        <f t="shared" si="4"/>
        <v xml:space="preserve"> </v>
      </c>
      <c r="Q70" s="170"/>
      <c r="R70" s="170"/>
      <c r="S70" s="8"/>
      <c r="T70" s="22"/>
    </row>
    <row r="71" spans="1:22" ht="18" customHeight="1" thickBot="1" x14ac:dyDescent="0.3">
      <c r="A71" s="136"/>
      <c r="B71" s="140"/>
      <c r="C71" s="140"/>
      <c r="D71" s="140"/>
      <c r="E71" s="140"/>
      <c r="F71" s="140"/>
      <c r="G71" s="140"/>
      <c r="H71" s="57"/>
      <c r="I71" s="42">
        <f>SUM(I64:I70)</f>
        <v>0</v>
      </c>
      <c r="J71" s="99"/>
      <c r="K71" s="55">
        <f>SUM(K64:N70)</f>
        <v>0</v>
      </c>
      <c r="L71" s="178">
        <f>SUM(L64:N70)</f>
        <v>0</v>
      </c>
      <c r="M71" s="178"/>
      <c r="N71" s="178"/>
      <c r="O71" s="48"/>
      <c r="P71" s="178" t="str">
        <f>IF(L71=0," ",L71/$G$17)</f>
        <v xml:space="preserve"> </v>
      </c>
      <c r="Q71" s="178"/>
      <c r="R71" s="178"/>
      <c r="S71" s="8"/>
      <c r="T71" s="22"/>
    </row>
    <row r="72" spans="1:22" ht="11.25" customHeight="1" x14ac:dyDescent="0.25">
      <c r="A72" s="142" t="s">
        <v>83</v>
      </c>
      <c r="B72" s="140"/>
      <c r="C72" s="140"/>
      <c r="D72" s="140"/>
      <c r="E72" s="140"/>
      <c r="F72" s="140"/>
      <c r="G72" s="140"/>
      <c r="H72" s="74"/>
      <c r="I72" s="7"/>
      <c r="J72" s="41"/>
      <c r="K72" s="74"/>
      <c r="L72" s="36"/>
      <c r="M72" s="36"/>
      <c r="N72" s="36"/>
      <c r="O72" s="36"/>
      <c r="P72" s="36"/>
      <c r="Q72" s="36"/>
      <c r="R72" s="36"/>
      <c r="S72" s="36"/>
      <c r="T72" s="37"/>
    </row>
    <row r="73" spans="1:22" ht="16.649999999999999" customHeight="1" x14ac:dyDescent="0.25">
      <c r="A73" s="136"/>
      <c r="B73" s="137"/>
      <c r="C73" s="141" t="s">
        <v>0</v>
      </c>
      <c r="D73" s="347" t="s">
        <v>104</v>
      </c>
      <c r="E73" s="351"/>
      <c r="F73" s="351"/>
      <c r="G73" s="352"/>
      <c r="H73" s="73"/>
      <c r="I73" s="5"/>
      <c r="J73" s="7"/>
      <c r="K73" s="95"/>
      <c r="L73" s="175"/>
      <c r="M73" s="175"/>
      <c r="N73" s="175"/>
      <c r="O73" s="36"/>
      <c r="P73" s="169" t="str">
        <f t="shared" ref="P73:P78" si="5">IF(L73=0," ",L73/$G$17)</f>
        <v xml:space="preserve"> </v>
      </c>
      <c r="Q73" s="170"/>
      <c r="R73" s="170"/>
      <c r="S73" s="8"/>
      <c r="T73" s="22"/>
    </row>
    <row r="74" spans="1:22" ht="18" customHeight="1" x14ac:dyDescent="0.25">
      <c r="A74" s="20"/>
      <c r="B74" s="17"/>
      <c r="C74" s="23" t="s">
        <v>6</v>
      </c>
      <c r="D74" s="299"/>
      <c r="E74" s="299"/>
      <c r="F74" s="299"/>
      <c r="G74" s="300"/>
      <c r="H74" s="74"/>
      <c r="I74" s="5"/>
      <c r="J74" s="7"/>
      <c r="K74" s="95"/>
      <c r="L74" s="175"/>
      <c r="M74" s="175"/>
      <c r="N74" s="175"/>
      <c r="O74" s="36"/>
      <c r="P74" s="169" t="str">
        <f t="shared" si="5"/>
        <v xml:space="preserve"> </v>
      </c>
      <c r="Q74" s="170"/>
      <c r="R74" s="170"/>
      <c r="S74" s="8"/>
      <c r="T74" s="22"/>
    </row>
    <row r="75" spans="1:22" ht="17.25" customHeight="1" x14ac:dyDescent="0.25">
      <c r="A75" s="20"/>
      <c r="B75" s="17"/>
      <c r="C75" s="23" t="s">
        <v>9</v>
      </c>
      <c r="D75" s="165"/>
      <c r="E75" s="165"/>
      <c r="F75" s="165"/>
      <c r="G75" s="166"/>
      <c r="H75" s="57"/>
      <c r="I75" s="5"/>
      <c r="J75" s="41"/>
      <c r="K75" s="95"/>
      <c r="L75" s="175"/>
      <c r="M75" s="175"/>
      <c r="N75" s="175"/>
      <c r="O75" s="36"/>
      <c r="P75" s="169" t="str">
        <f t="shared" si="5"/>
        <v xml:space="preserve"> </v>
      </c>
      <c r="Q75" s="170"/>
      <c r="R75" s="170"/>
      <c r="S75" s="8"/>
      <c r="T75" s="22"/>
    </row>
    <row r="76" spans="1:22" ht="17.25" customHeight="1" x14ac:dyDescent="0.25">
      <c r="A76" s="20"/>
      <c r="B76" s="17"/>
      <c r="C76" s="23" t="s">
        <v>10</v>
      </c>
      <c r="D76" s="165"/>
      <c r="E76" s="165"/>
      <c r="F76" s="165"/>
      <c r="G76" s="166"/>
      <c r="H76" s="57"/>
      <c r="I76" s="5"/>
      <c r="J76" s="41"/>
      <c r="K76" s="95"/>
      <c r="L76" s="175"/>
      <c r="M76" s="175"/>
      <c r="N76" s="175"/>
      <c r="O76" s="36"/>
      <c r="P76" s="169" t="str">
        <f t="shared" si="5"/>
        <v xml:space="preserve"> </v>
      </c>
      <c r="Q76" s="170"/>
      <c r="R76" s="170"/>
      <c r="S76" s="8"/>
      <c r="T76" s="22"/>
    </row>
    <row r="77" spans="1:22" ht="17.25" customHeight="1" x14ac:dyDescent="0.25">
      <c r="A77" s="20"/>
      <c r="B77" s="17"/>
      <c r="C77" s="23" t="s">
        <v>2</v>
      </c>
      <c r="D77" s="165"/>
      <c r="E77" s="165"/>
      <c r="F77" s="165"/>
      <c r="G77" s="166"/>
      <c r="H77" s="73"/>
      <c r="I77" s="5"/>
      <c r="J77" s="7"/>
      <c r="K77" s="95"/>
      <c r="L77" s="175"/>
      <c r="M77" s="175"/>
      <c r="N77" s="175"/>
      <c r="O77" s="35"/>
      <c r="P77" s="169" t="str">
        <f t="shared" si="5"/>
        <v xml:space="preserve"> </v>
      </c>
      <c r="Q77" s="170"/>
      <c r="R77" s="170"/>
      <c r="S77" s="8"/>
      <c r="T77" s="22"/>
    </row>
    <row r="78" spans="1:22" ht="15.75" customHeight="1" thickBot="1" x14ac:dyDescent="0.3">
      <c r="A78" s="20"/>
      <c r="B78" s="17"/>
      <c r="C78" s="2"/>
      <c r="D78" s="167"/>
      <c r="E78" s="168"/>
      <c r="F78" s="168"/>
      <c r="G78" s="168"/>
      <c r="H78" s="73"/>
      <c r="I78" s="44">
        <f>SUM(I73:I77)</f>
        <v>0</v>
      </c>
      <c r="J78" s="45"/>
      <c r="K78" s="58">
        <f>+K73+K74+K75+K77</f>
        <v>0</v>
      </c>
      <c r="L78" s="276">
        <f>SUM(L73:N77)</f>
        <v>0</v>
      </c>
      <c r="M78" s="276"/>
      <c r="N78" s="276"/>
      <c r="O78" s="49"/>
      <c r="P78" s="189" t="str">
        <f t="shared" si="5"/>
        <v xml:space="preserve"> </v>
      </c>
      <c r="Q78" s="190"/>
      <c r="R78" s="190"/>
      <c r="S78" s="8"/>
      <c r="T78" s="22"/>
    </row>
    <row r="79" spans="1:22" ht="19.5" customHeight="1" x14ac:dyDescent="0.25">
      <c r="A79" s="350" t="s">
        <v>85</v>
      </c>
      <c r="B79" s="308"/>
      <c r="C79" s="308"/>
      <c r="D79" s="308"/>
      <c r="E79" s="308"/>
      <c r="F79" s="308"/>
      <c r="G79" s="131"/>
      <c r="H79" s="67"/>
      <c r="I79" s="68"/>
      <c r="J79" s="68"/>
      <c r="K79" s="67"/>
      <c r="L79" s="68"/>
      <c r="M79" s="68"/>
      <c r="N79" s="68"/>
      <c r="O79" s="68"/>
      <c r="P79" s="68"/>
      <c r="Q79" s="68"/>
      <c r="R79" s="68"/>
      <c r="S79" s="68"/>
      <c r="T79" s="69"/>
    </row>
    <row r="80" spans="1:22" ht="15" customHeight="1" x14ac:dyDescent="0.25">
      <c r="A80" s="143"/>
      <c r="B80" s="137"/>
      <c r="C80" s="141" t="s">
        <v>0</v>
      </c>
      <c r="D80" s="347" t="s">
        <v>86</v>
      </c>
      <c r="E80" s="347"/>
      <c r="F80" s="347"/>
      <c r="G80" s="347"/>
      <c r="H80" s="77"/>
      <c r="I80" s="5"/>
      <c r="J80" s="7"/>
      <c r="K80" s="95"/>
      <c r="L80" s="175"/>
      <c r="M80" s="175"/>
      <c r="N80" s="175"/>
      <c r="O80" s="7"/>
      <c r="P80" s="169" t="str">
        <f>IF(L80=0," ",L80/$G$17)</f>
        <v xml:space="preserve"> </v>
      </c>
      <c r="Q80" s="170"/>
      <c r="R80" s="170"/>
      <c r="S80" s="8"/>
      <c r="T80" s="22"/>
    </row>
    <row r="81" spans="1:55" ht="18" customHeight="1" x14ac:dyDescent="0.25">
      <c r="A81" s="136"/>
      <c r="B81" s="137"/>
      <c r="C81" s="141" t="s">
        <v>6</v>
      </c>
      <c r="D81" s="347" t="s">
        <v>87</v>
      </c>
      <c r="E81" s="347"/>
      <c r="F81" s="347"/>
      <c r="G81" s="347"/>
      <c r="H81" s="73"/>
      <c r="I81" s="5"/>
      <c r="J81" s="7"/>
      <c r="K81" s="95"/>
      <c r="L81" s="175"/>
      <c r="M81" s="175"/>
      <c r="N81" s="175"/>
      <c r="O81" s="7"/>
      <c r="P81" s="169" t="str">
        <f>IF(L81=0," ",L81/$G$17)</f>
        <v xml:space="preserve"> </v>
      </c>
      <c r="Q81" s="170"/>
      <c r="R81" s="170"/>
      <c r="S81" s="8"/>
      <c r="T81" s="22"/>
    </row>
    <row r="82" spans="1:55" ht="18" customHeight="1" x14ac:dyDescent="0.25">
      <c r="A82" s="136"/>
      <c r="B82" s="137"/>
      <c r="C82" s="141" t="s">
        <v>9</v>
      </c>
      <c r="D82" s="347" t="s">
        <v>88</v>
      </c>
      <c r="E82" s="348"/>
      <c r="F82" s="348"/>
      <c r="G82" s="348"/>
      <c r="H82" s="73"/>
      <c r="I82" s="5"/>
      <c r="J82" s="7"/>
      <c r="K82" s="95"/>
      <c r="L82" s="173"/>
      <c r="M82" s="173"/>
      <c r="N82" s="173"/>
      <c r="O82" s="36"/>
      <c r="P82" s="169" t="str">
        <f>IF(L82=0," ",L82/$G$17)</f>
        <v xml:space="preserve"> </v>
      </c>
      <c r="Q82" s="170"/>
      <c r="R82" s="170"/>
      <c r="S82" s="8"/>
      <c r="T82" s="22"/>
    </row>
    <row r="83" spans="1:55" ht="18" customHeight="1" x14ac:dyDescent="0.25">
      <c r="A83" s="136"/>
      <c r="B83" s="137"/>
      <c r="C83" s="141" t="s">
        <v>10</v>
      </c>
      <c r="D83" s="347" t="s">
        <v>89</v>
      </c>
      <c r="E83" s="347"/>
      <c r="F83" s="347"/>
      <c r="G83" s="349"/>
      <c r="H83" s="34"/>
      <c r="I83" s="7"/>
      <c r="J83" s="7"/>
      <c r="K83" s="34"/>
      <c r="L83" s="174"/>
      <c r="M83" s="174"/>
      <c r="N83" s="174"/>
      <c r="O83" s="7"/>
      <c r="P83" s="7"/>
      <c r="Q83" s="179"/>
      <c r="R83" s="179"/>
      <c r="S83" s="7"/>
      <c r="T83" s="78"/>
    </row>
    <row r="84" spans="1:55" ht="13.5" customHeight="1" x14ac:dyDescent="0.25">
      <c r="A84" s="136"/>
      <c r="B84" s="137"/>
      <c r="C84" s="144"/>
      <c r="D84" s="347" t="s">
        <v>90</v>
      </c>
      <c r="E84" s="347"/>
      <c r="F84" s="347"/>
      <c r="G84" s="349"/>
      <c r="H84" s="74"/>
      <c r="I84" s="5"/>
      <c r="J84" s="7"/>
      <c r="K84" s="95"/>
      <c r="L84" s="175"/>
      <c r="M84" s="175"/>
      <c r="N84" s="175"/>
      <c r="O84" s="36"/>
      <c r="P84" s="169" t="str">
        <f>IF(L84=0," ",L84/$G$17)</f>
        <v xml:space="preserve"> </v>
      </c>
      <c r="Q84" s="170"/>
      <c r="R84" s="170"/>
      <c r="S84" s="8"/>
      <c r="T84" s="22"/>
    </row>
    <row r="85" spans="1:55" ht="17.25" customHeight="1" x14ac:dyDescent="0.25">
      <c r="A85" s="136"/>
      <c r="B85" s="137"/>
      <c r="C85" s="141" t="s">
        <v>2</v>
      </c>
      <c r="D85" s="347" t="s">
        <v>91</v>
      </c>
      <c r="E85" s="347"/>
      <c r="F85" s="347"/>
      <c r="G85" s="349"/>
      <c r="H85" s="34"/>
      <c r="I85" s="5"/>
      <c r="J85" s="7"/>
      <c r="K85" s="95"/>
      <c r="L85" s="173"/>
      <c r="M85" s="173"/>
      <c r="N85" s="173"/>
      <c r="O85" s="36"/>
      <c r="P85" s="169" t="str">
        <f>IF(L85=0," ",L85/$G$17)</f>
        <v xml:space="preserve"> </v>
      </c>
      <c r="Q85" s="170"/>
      <c r="R85" s="170"/>
      <c r="S85" s="8"/>
      <c r="T85" s="22"/>
    </row>
    <row r="86" spans="1:55" ht="15.75" customHeight="1" x14ac:dyDescent="0.25">
      <c r="A86" s="136"/>
      <c r="B86" s="137"/>
      <c r="C86" s="145" t="s">
        <v>8</v>
      </c>
      <c r="D86" s="345"/>
      <c r="E86" s="345"/>
      <c r="F86" s="132" t="s">
        <v>92</v>
      </c>
      <c r="G86" s="159"/>
      <c r="H86" s="176"/>
      <c r="I86" s="177"/>
      <c r="J86" s="100"/>
      <c r="K86" s="101"/>
      <c r="L86" s="40"/>
      <c r="M86" s="40"/>
      <c r="N86" s="40"/>
      <c r="O86" s="40"/>
      <c r="P86" s="40"/>
      <c r="Q86" s="40"/>
      <c r="R86" s="40"/>
      <c r="S86" s="40"/>
      <c r="T86" s="37"/>
    </row>
    <row r="87" spans="1:55" ht="21.45" customHeight="1" thickBot="1" x14ac:dyDescent="0.3">
      <c r="A87" s="20"/>
      <c r="B87" s="17"/>
      <c r="D87" s="163"/>
      <c r="E87" s="184"/>
      <c r="F87" s="184"/>
      <c r="G87" s="184"/>
      <c r="H87" s="57"/>
      <c r="I87" s="52">
        <f>+I80+I81+I82+I84+I85</f>
        <v>0</v>
      </c>
      <c r="J87" s="45"/>
      <c r="K87" s="58">
        <f>+K80+K81+K82+K84+K85</f>
        <v>0</v>
      </c>
      <c r="L87" s="172">
        <f>+L80+L81+L82+L84+L85</f>
        <v>0</v>
      </c>
      <c r="M87" s="172"/>
      <c r="N87" s="172"/>
      <c r="O87" s="49"/>
      <c r="P87" s="189" t="str">
        <f>IF(L87=0," ",L87/$G$17)</f>
        <v xml:space="preserve"> </v>
      </c>
      <c r="Q87" s="190"/>
      <c r="R87" s="190"/>
      <c r="S87" s="8"/>
      <c r="T87" s="22"/>
    </row>
    <row r="88" spans="1:55" ht="27.15" customHeight="1" thickBot="1" x14ac:dyDescent="0.3">
      <c r="A88" s="136"/>
      <c r="B88" s="140"/>
      <c r="C88" s="326" t="s">
        <v>93</v>
      </c>
      <c r="D88" s="326"/>
      <c r="E88" s="326"/>
      <c r="F88" s="389"/>
      <c r="G88" s="132"/>
      <c r="H88" s="73"/>
      <c r="I88" s="91">
        <f>+I49+I60+I71+I78+I87</f>
        <v>0</v>
      </c>
      <c r="J88" s="45"/>
      <c r="K88" s="58">
        <f>K87+K78+K71+K60+K49</f>
        <v>0</v>
      </c>
      <c r="L88" s="211">
        <f>+L49+L60+L71+L78+L87</f>
        <v>0</v>
      </c>
      <c r="M88" s="212"/>
      <c r="N88" s="212"/>
      <c r="O88" s="49"/>
      <c r="P88" s="209" t="str">
        <f>IF(L88=0," ",L88/$G$17)</f>
        <v xml:space="preserve"> </v>
      </c>
      <c r="Q88" s="210"/>
      <c r="R88" s="210"/>
      <c r="S88" s="8"/>
      <c r="T88" s="22"/>
    </row>
    <row r="89" spans="1:55" ht="10.5" customHeight="1" thickTop="1" x14ac:dyDescent="0.2">
      <c r="A89" s="138"/>
      <c r="B89" s="132"/>
      <c r="C89" s="132"/>
      <c r="D89" s="132"/>
      <c r="E89" s="132"/>
      <c r="F89" s="132"/>
      <c r="G89" s="132"/>
      <c r="H89" s="34"/>
      <c r="I89" s="7"/>
      <c r="J89" s="7"/>
      <c r="K89" s="34"/>
      <c r="L89" s="7"/>
      <c r="M89" s="7"/>
      <c r="N89" s="7"/>
      <c r="O89" s="7"/>
      <c r="P89" s="7"/>
      <c r="Q89" s="7"/>
      <c r="R89" s="7"/>
      <c r="S89" s="7"/>
      <c r="T89" s="78"/>
    </row>
    <row r="90" spans="1:55" ht="14.25" customHeight="1" x14ac:dyDescent="0.25">
      <c r="A90" s="350" t="s">
        <v>94</v>
      </c>
      <c r="B90" s="308"/>
      <c r="C90" s="308"/>
      <c r="D90" s="308"/>
      <c r="E90" s="308"/>
      <c r="F90" s="308"/>
      <c r="G90" s="312"/>
      <c r="H90" s="67"/>
      <c r="I90" s="68"/>
      <c r="J90" s="68"/>
      <c r="K90" s="126"/>
      <c r="L90" s="68"/>
      <c r="M90" s="68"/>
      <c r="N90" s="68"/>
      <c r="O90" s="68"/>
      <c r="P90" s="68"/>
      <c r="Q90" s="68"/>
      <c r="R90" s="68"/>
      <c r="S90" s="68"/>
      <c r="T90" s="69"/>
    </row>
    <row r="91" spans="1:55" ht="16.649999999999999" customHeight="1" x14ac:dyDescent="0.25">
      <c r="A91" s="138"/>
      <c r="B91" s="130"/>
      <c r="C91" s="308" t="s">
        <v>95</v>
      </c>
      <c r="D91" s="308"/>
      <c r="E91" s="308"/>
      <c r="F91" s="308"/>
      <c r="G91" s="312"/>
      <c r="H91" s="73"/>
      <c r="I91" s="97"/>
      <c r="J91" s="2"/>
      <c r="K91" s="95"/>
      <c r="L91" s="174"/>
      <c r="M91" s="174"/>
      <c r="N91" s="174"/>
      <c r="O91" s="8"/>
      <c r="P91" s="179" t="str">
        <f>IF(L91=0," ",L91/$G$17)</f>
        <v xml:space="preserve"> </v>
      </c>
      <c r="Q91" s="396"/>
      <c r="R91" s="396"/>
      <c r="S91" s="8"/>
      <c r="T91" s="22"/>
    </row>
    <row r="92" spans="1:55" s="132" customFormat="1" ht="16.649999999999999" customHeight="1" x14ac:dyDescent="0.25">
      <c r="A92" s="136"/>
      <c r="B92" s="137"/>
      <c r="C92" s="141" t="s">
        <v>0</v>
      </c>
      <c r="D92" s="390"/>
      <c r="E92" s="390"/>
      <c r="F92" s="390"/>
      <c r="G92" s="391"/>
      <c r="H92" s="73"/>
      <c r="I92" s="5"/>
      <c r="J92" s="2"/>
      <c r="K92" s="95"/>
      <c r="L92" s="175"/>
      <c r="M92" s="259"/>
      <c r="N92" s="259"/>
      <c r="O92" s="8"/>
      <c r="P92" s="169" t="str">
        <f>IF(L92=0,"",L92/$H$17)</f>
        <v/>
      </c>
      <c r="Q92" s="170"/>
      <c r="R92" s="170"/>
      <c r="S92" s="8"/>
      <c r="T92" s="22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</row>
    <row r="93" spans="1:55" ht="27" customHeight="1" thickBot="1" x14ac:dyDescent="0.3">
      <c r="A93" s="160"/>
      <c r="B93" s="128"/>
      <c r="C93" s="394" t="s">
        <v>96</v>
      </c>
      <c r="D93" s="394"/>
      <c r="E93" s="394"/>
      <c r="F93" s="394"/>
      <c r="G93" s="395"/>
      <c r="H93" s="73"/>
      <c r="I93" s="92">
        <f>+I92+I88</f>
        <v>0</v>
      </c>
      <c r="J93" s="45"/>
      <c r="K93" s="58">
        <f>K88+K91</f>
        <v>0</v>
      </c>
      <c r="L93" s="213">
        <f>+L92+L88</f>
        <v>0</v>
      </c>
      <c r="M93" s="213"/>
      <c r="N93" s="213"/>
      <c r="O93" s="49"/>
      <c r="P93" s="206" t="str">
        <f>IF(L93=0," ",L93/$G$17)</f>
        <v xml:space="preserve"> </v>
      </c>
      <c r="Q93" s="207"/>
      <c r="R93" s="207"/>
      <c r="S93" s="8"/>
      <c r="T93" s="22"/>
      <c r="V93" s="50"/>
    </row>
    <row r="94" spans="1:55" ht="15.6" customHeight="1" thickTop="1" x14ac:dyDescent="0.25">
      <c r="A94" s="136"/>
      <c r="B94" s="140"/>
      <c r="C94" s="392"/>
      <c r="D94" s="392"/>
      <c r="E94" s="392"/>
      <c r="F94" s="393"/>
      <c r="G94" s="132"/>
      <c r="H94" s="61"/>
      <c r="I94" s="59"/>
      <c r="J94" s="102"/>
      <c r="K94" s="103"/>
      <c r="L94" s="59"/>
      <c r="M94" s="59"/>
      <c r="N94" s="59"/>
      <c r="O94" s="59"/>
      <c r="P94" s="59"/>
      <c r="Q94" s="59"/>
      <c r="R94" s="59"/>
      <c r="S94" s="59"/>
      <c r="T94" s="60"/>
    </row>
    <row r="95" spans="1:55" ht="13.2" x14ac:dyDescent="0.25">
      <c r="A95" s="219" t="s">
        <v>105</v>
      </c>
      <c r="B95" s="220"/>
      <c r="C95" s="220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2"/>
    </row>
    <row r="96" spans="1:55" x14ac:dyDescent="0.2">
      <c r="A96" s="196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8"/>
    </row>
    <row r="97" spans="1:20" x14ac:dyDescent="0.2">
      <c r="A97" s="199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8"/>
    </row>
    <row r="98" spans="1:20" x14ac:dyDescent="0.2">
      <c r="A98" s="199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8"/>
    </row>
    <row r="99" spans="1:20" x14ac:dyDescent="0.2">
      <c r="A99" s="199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8"/>
    </row>
    <row r="100" spans="1:20" x14ac:dyDescent="0.2">
      <c r="A100" s="199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8"/>
    </row>
    <row r="101" spans="1:20" x14ac:dyDescent="0.2">
      <c r="A101" s="199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8"/>
    </row>
    <row r="102" spans="1:20" ht="12" customHeight="1" x14ac:dyDescent="0.2">
      <c r="A102" s="200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2"/>
    </row>
    <row r="103" spans="1:20" ht="12" customHeight="1" x14ac:dyDescent="0.25">
      <c r="A103" s="264" t="s">
        <v>106</v>
      </c>
      <c r="B103" s="346"/>
      <c r="C103" s="346"/>
      <c r="D103" s="346"/>
      <c r="E103" s="346"/>
      <c r="F103" s="346"/>
      <c r="G103" s="346"/>
      <c r="H103" s="346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2"/>
    </row>
    <row r="104" spans="1:20" ht="16.8" customHeight="1" x14ac:dyDescent="0.2">
      <c r="A104" s="333"/>
      <c r="B104" s="334"/>
      <c r="C104" s="334"/>
      <c r="D104" s="334"/>
      <c r="E104" s="334"/>
      <c r="F104" s="334"/>
      <c r="G104" s="334"/>
      <c r="H104" s="335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7"/>
    </row>
    <row r="105" spans="1:20" ht="9.75" customHeight="1" x14ac:dyDescent="0.2">
      <c r="A105" s="338"/>
      <c r="B105" s="339"/>
      <c r="C105" s="339"/>
      <c r="D105" s="339"/>
      <c r="E105" s="339"/>
      <c r="F105" s="339"/>
      <c r="G105" s="339"/>
      <c r="H105" s="340"/>
      <c r="I105" s="336"/>
      <c r="J105" s="336"/>
      <c r="K105" s="336"/>
      <c r="L105" s="336"/>
      <c r="M105" s="336"/>
      <c r="N105" s="336"/>
      <c r="O105" s="336"/>
      <c r="P105" s="336"/>
      <c r="Q105" s="336"/>
      <c r="R105" s="336"/>
      <c r="S105" s="336"/>
      <c r="T105" s="337"/>
    </row>
    <row r="106" spans="1:20" ht="16.2" customHeight="1" x14ac:dyDescent="0.2">
      <c r="A106" s="341"/>
      <c r="B106" s="342"/>
      <c r="C106" s="342"/>
      <c r="D106" s="342"/>
      <c r="E106" s="342"/>
      <c r="F106" s="342"/>
      <c r="G106" s="342"/>
      <c r="H106" s="342"/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4"/>
    </row>
    <row r="107" spans="1:20" ht="13.5" customHeight="1" x14ac:dyDescent="0.25">
      <c r="A107" s="331"/>
      <c r="B107" s="332"/>
      <c r="C107" s="332"/>
      <c r="D107" s="332"/>
      <c r="E107" s="332"/>
      <c r="F107" s="332"/>
      <c r="G107" s="332"/>
      <c r="H107" s="332"/>
      <c r="I107" s="332"/>
      <c r="J107" s="332"/>
      <c r="K107" s="332"/>
      <c r="L107" s="332"/>
      <c r="M107" s="332"/>
      <c r="N107" s="332"/>
      <c r="O107" s="332"/>
      <c r="P107" s="332"/>
      <c r="Q107" s="332"/>
      <c r="R107" s="332"/>
      <c r="S107" s="332"/>
      <c r="T107" s="332"/>
    </row>
    <row r="108" spans="1:20" ht="6" customHeight="1" x14ac:dyDescent="0.25">
      <c r="A108" s="331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</row>
    <row r="109" spans="1:20" ht="13.2" x14ac:dyDescent="0.25">
      <c r="A109" s="183"/>
      <c r="B109" s="184"/>
      <c r="C109" s="184"/>
      <c r="D109" s="184"/>
      <c r="E109" s="184"/>
      <c r="F109" s="184"/>
      <c r="G109" s="184"/>
      <c r="H109" s="185"/>
      <c r="I109" s="184"/>
      <c r="J109" s="184"/>
      <c r="K109" s="184"/>
      <c r="L109" s="184"/>
      <c r="M109" s="184"/>
      <c r="N109" s="184"/>
      <c r="O109" s="181"/>
      <c r="P109" s="181"/>
      <c r="Q109" s="181"/>
      <c r="R109" s="181"/>
      <c r="S109" s="8"/>
      <c r="T109" s="2"/>
    </row>
    <row r="110" spans="1:20" ht="13.2" x14ac:dyDescent="0.25">
      <c r="A110" s="192" t="s">
        <v>111</v>
      </c>
      <c r="B110" s="193"/>
      <c r="C110" s="193"/>
      <c r="D110" s="193"/>
      <c r="E110" s="193"/>
      <c r="F110" s="193"/>
      <c r="G110" s="193"/>
      <c r="H110" s="185"/>
      <c r="I110" s="184"/>
      <c r="J110" s="184"/>
      <c r="K110" s="184"/>
      <c r="L110" s="184"/>
      <c r="M110" s="184"/>
      <c r="N110" s="184"/>
      <c r="O110" s="181"/>
      <c r="P110" s="181"/>
      <c r="Q110" s="181"/>
      <c r="R110" s="182"/>
      <c r="S110" s="71"/>
      <c r="T110" s="71"/>
    </row>
    <row r="111" spans="1:20" ht="9.75" customHeight="1" x14ac:dyDescent="0.25">
      <c r="A111" s="183"/>
      <c r="B111" s="184"/>
      <c r="C111" s="184"/>
      <c r="D111" s="184"/>
      <c r="E111" s="184"/>
      <c r="F111" s="184"/>
      <c r="G111" s="184"/>
      <c r="H111" s="185"/>
      <c r="I111" s="184"/>
      <c r="J111" s="184"/>
      <c r="K111" s="184"/>
      <c r="L111" s="184"/>
      <c r="M111" s="184"/>
      <c r="N111" s="184"/>
      <c r="S111" s="8"/>
      <c r="T111" s="2"/>
    </row>
    <row r="112" spans="1:20" x14ac:dyDescent="0.2">
      <c r="J112" s="2"/>
      <c r="K112" s="2"/>
      <c r="L112" s="2"/>
      <c r="M112" s="8"/>
      <c r="N112" s="2"/>
      <c r="O112" s="8"/>
      <c r="P112" s="8"/>
      <c r="Q112" s="8"/>
      <c r="R112" s="8"/>
      <c r="S112" s="8"/>
    </row>
    <row r="113" spans="10:20" x14ac:dyDescent="0.2">
      <c r="J113" s="2"/>
      <c r="K113" s="2"/>
      <c r="L113" s="2"/>
      <c r="M113" s="8"/>
      <c r="N113" s="2"/>
      <c r="O113" s="8"/>
      <c r="P113" s="8"/>
      <c r="Q113" s="8"/>
      <c r="R113" s="8"/>
      <c r="S113" s="8"/>
      <c r="T113" s="2"/>
    </row>
  </sheetData>
  <sheetProtection algorithmName="SHA-512" hashValue="qzayb7/I66Sw2vLbdyZw8kXjSgS53xztdqdfi2iQiq8MYw0w01jB9D2+I6V4iGri/K4x25K51tD78bsukwaIng==" saltValue="1RnYhqCTUO1CVt7BrJyTBg==" spinCount="100000" sheet="1" selectLockedCells="1"/>
  <mergeCells count="254">
    <mergeCell ref="R4:T4"/>
    <mergeCell ref="R5:T5"/>
    <mergeCell ref="R6:T6"/>
    <mergeCell ref="A1:F4"/>
    <mergeCell ref="A5:G5"/>
    <mergeCell ref="A7:T7"/>
    <mergeCell ref="A8:I8"/>
    <mergeCell ref="J8:O8"/>
    <mergeCell ref="P8:T8"/>
    <mergeCell ref="I5:P5"/>
    <mergeCell ref="I6:P6"/>
    <mergeCell ref="R3:T3"/>
    <mergeCell ref="H3:O3"/>
    <mergeCell ref="A9:I9"/>
    <mergeCell ref="J9:O9"/>
    <mergeCell ref="P9:T9"/>
    <mergeCell ref="A10:O10"/>
    <mergeCell ref="P10:T10"/>
    <mergeCell ref="A11:O11"/>
    <mergeCell ref="P11:T11"/>
    <mergeCell ref="A12:T12"/>
    <mergeCell ref="A13:T13"/>
    <mergeCell ref="A14:G14"/>
    <mergeCell ref="H14:T14"/>
    <mergeCell ref="A15:G15"/>
    <mergeCell ref="H15:T15"/>
    <mergeCell ref="A16:E16"/>
    <mergeCell ref="H16:I16"/>
    <mergeCell ref="J16:L16"/>
    <mergeCell ref="M16:O16"/>
    <mergeCell ref="P16:R16"/>
    <mergeCell ref="S16:T16"/>
    <mergeCell ref="A17:E17"/>
    <mergeCell ref="H17:I17"/>
    <mergeCell ref="J17:L17"/>
    <mergeCell ref="M17:O17"/>
    <mergeCell ref="P17:R17"/>
    <mergeCell ref="S17:T17"/>
    <mergeCell ref="L20:T20"/>
    <mergeCell ref="A21:G21"/>
    <mergeCell ref="L21:N21"/>
    <mergeCell ref="P21:R21"/>
    <mergeCell ref="A18:T19"/>
    <mergeCell ref="E22:G22"/>
    <mergeCell ref="L22:N22"/>
    <mergeCell ref="P22:R22"/>
    <mergeCell ref="V22:W22"/>
    <mergeCell ref="E23:G23"/>
    <mergeCell ref="L23:N23"/>
    <mergeCell ref="P23:R23"/>
    <mergeCell ref="A24:C24"/>
    <mergeCell ref="E24:G24"/>
    <mergeCell ref="L24:N24"/>
    <mergeCell ref="P24:R24"/>
    <mergeCell ref="A25:C25"/>
    <mergeCell ref="E25:G25"/>
    <mergeCell ref="L25:N25"/>
    <mergeCell ref="P25:R25"/>
    <mergeCell ref="A26:C26"/>
    <mergeCell ref="E26:G26"/>
    <mergeCell ref="L26:N26"/>
    <mergeCell ref="P26:R26"/>
    <mergeCell ref="A27:C27"/>
    <mergeCell ref="E27:G27"/>
    <mergeCell ref="L27:N27"/>
    <mergeCell ref="P27:R27"/>
    <mergeCell ref="A28:C28"/>
    <mergeCell ref="E28:G28"/>
    <mergeCell ref="L28:N28"/>
    <mergeCell ref="P28:R28"/>
    <mergeCell ref="L29:N29"/>
    <mergeCell ref="P29:R29"/>
    <mergeCell ref="P30:T30"/>
    <mergeCell ref="E31:G31"/>
    <mergeCell ref="L31:N31"/>
    <mergeCell ref="P31:R31"/>
    <mergeCell ref="V31:X31"/>
    <mergeCell ref="A32:C32"/>
    <mergeCell ref="E32:G32"/>
    <mergeCell ref="L32:N32"/>
    <mergeCell ref="P32:R32"/>
    <mergeCell ref="A33:C33"/>
    <mergeCell ref="E33:G33"/>
    <mergeCell ref="L33:N33"/>
    <mergeCell ref="P33:R33"/>
    <mergeCell ref="L34:N34"/>
    <mergeCell ref="P34:R34"/>
    <mergeCell ref="L35:N35"/>
    <mergeCell ref="E37:G37"/>
    <mergeCell ref="L37:N37"/>
    <mergeCell ref="P37:R37"/>
    <mergeCell ref="A38:D38"/>
    <mergeCell ref="E38:G38"/>
    <mergeCell ref="L38:N38"/>
    <mergeCell ref="P38:R38"/>
    <mergeCell ref="A39:D39"/>
    <mergeCell ref="E39:G39"/>
    <mergeCell ref="L39:N39"/>
    <mergeCell ref="P39:R39"/>
    <mergeCell ref="A40:D40"/>
    <mergeCell ref="E40:G40"/>
    <mergeCell ref="L40:N40"/>
    <mergeCell ref="P40:R40"/>
    <mergeCell ref="A41:D41"/>
    <mergeCell ref="E41:G41"/>
    <mergeCell ref="L41:N41"/>
    <mergeCell ref="P41:R41"/>
    <mergeCell ref="A42:D42"/>
    <mergeCell ref="E42:G42"/>
    <mergeCell ref="L42:N42"/>
    <mergeCell ref="P42:R42"/>
    <mergeCell ref="A43:D43"/>
    <mergeCell ref="E43:G43"/>
    <mergeCell ref="L43:N43"/>
    <mergeCell ref="P43:R43"/>
    <mergeCell ref="L44:N44"/>
    <mergeCell ref="P44:R44"/>
    <mergeCell ref="A45:C45"/>
    <mergeCell ref="A46:D46"/>
    <mergeCell ref="E46:G46"/>
    <mergeCell ref="L46:N46"/>
    <mergeCell ref="P46:R46"/>
    <mergeCell ref="S46:T46"/>
    <mergeCell ref="A47:D47"/>
    <mergeCell ref="E47:G47"/>
    <mergeCell ref="L47:N47"/>
    <mergeCell ref="P47:R47"/>
    <mergeCell ref="L48:N48"/>
    <mergeCell ref="P48:R48"/>
    <mergeCell ref="L49:N49"/>
    <mergeCell ref="P49:R49"/>
    <mergeCell ref="A51:T51"/>
    <mergeCell ref="A52:G52"/>
    <mergeCell ref="H52:N52"/>
    <mergeCell ref="O52:R52"/>
    <mergeCell ref="A53:G53"/>
    <mergeCell ref="H53:N53"/>
    <mergeCell ref="O53:R53"/>
    <mergeCell ref="A54:G54"/>
    <mergeCell ref="H54:N54"/>
    <mergeCell ref="A55:H55"/>
    <mergeCell ref="I55:T55"/>
    <mergeCell ref="C56:H56"/>
    <mergeCell ref="K56:N56"/>
    <mergeCell ref="P56:R56"/>
    <mergeCell ref="K57:T57"/>
    <mergeCell ref="L58:N58"/>
    <mergeCell ref="P58:R58"/>
    <mergeCell ref="C60:G60"/>
    <mergeCell ref="L60:N60"/>
    <mergeCell ref="P60:R60"/>
    <mergeCell ref="K61:N61"/>
    <mergeCell ref="P61:R61"/>
    <mergeCell ref="A63:G63"/>
    <mergeCell ref="D64:G64"/>
    <mergeCell ref="L64:N64"/>
    <mergeCell ref="P64:R64"/>
    <mergeCell ref="D65:G65"/>
    <mergeCell ref="L65:N65"/>
    <mergeCell ref="P65:R65"/>
    <mergeCell ref="D66:G66"/>
    <mergeCell ref="L66:N66"/>
    <mergeCell ref="P66:R66"/>
    <mergeCell ref="D67:G67"/>
    <mergeCell ref="L67:N67"/>
    <mergeCell ref="P67:R67"/>
    <mergeCell ref="D68:G68"/>
    <mergeCell ref="L68:N68"/>
    <mergeCell ref="P68:R68"/>
    <mergeCell ref="D69:G69"/>
    <mergeCell ref="L69:N69"/>
    <mergeCell ref="P69:R69"/>
    <mergeCell ref="F70:G70"/>
    <mergeCell ref="L70:N70"/>
    <mergeCell ref="P70:R70"/>
    <mergeCell ref="L71:N71"/>
    <mergeCell ref="P71:R71"/>
    <mergeCell ref="D73:G73"/>
    <mergeCell ref="L73:N73"/>
    <mergeCell ref="P73:R73"/>
    <mergeCell ref="D74:G74"/>
    <mergeCell ref="L74:N74"/>
    <mergeCell ref="P74:R74"/>
    <mergeCell ref="D75:G75"/>
    <mergeCell ref="L75:N75"/>
    <mergeCell ref="P75:R75"/>
    <mergeCell ref="D76:G76"/>
    <mergeCell ref="L76:N76"/>
    <mergeCell ref="P76:R76"/>
    <mergeCell ref="D77:G77"/>
    <mergeCell ref="L77:N77"/>
    <mergeCell ref="P77:R77"/>
    <mergeCell ref="D78:G78"/>
    <mergeCell ref="L78:N78"/>
    <mergeCell ref="P78:R78"/>
    <mergeCell ref="A79:F79"/>
    <mergeCell ref="D80:G80"/>
    <mergeCell ref="L80:N80"/>
    <mergeCell ref="P80:R80"/>
    <mergeCell ref="D81:G81"/>
    <mergeCell ref="L81:N81"/>
    <mergeCell ref="P81:R81"/>
    <mergeCell ref="D82:G82"/>
    <mergeCell ref="L82:N82"/>
    <mergeCell ref="P82:R82"/>
    <mergeCell ref="L83:N83"/>
    <mergeCell ref="Q83:R83"/>
    <mergeCell ref="D84:G84"/>
    <mergeCell ref="L84:N84"/>
    <mergeCell ref="P84:R84"/>
    <mergeCell ref="D85:G85"/>
    <mergeCell ref="L85:N85"/>
    <mergeCell ref="P85:R85"/>
    <mergeCell ref="D86:E86"/>
    <mergeCell ref="H86:I86"/>
    <mergeCell ref="P87:R87"/>
    <mergeCell ref="L88:N88"/>
    <mergeCell ref="P88:R88"/>
    <mergeCell ref="O109:R109"/>
    <mergeCell ref="A110:G110"/>
    <mergeCell ref="H110:N110"/>
    <mergeCell ref="O110:R110"/>
    <mergeCell ref="L91:N91"/>
    <mergeCell ref="P91:R91"/>
    <mergeCell ref="L93:N93"/>
    <mergeCell ref="P93:R93"/>
    <mergeCell ref="A95:T95"/>
    <mergeCell ref="A96:T102"/>
    <mergeCell ref="A103:T103"/>
    <mergeCell ref="A104:T106"/>
    <mergeCell ref="A111:G111"/>
    <mergeCell ref="H111:N111"/>
    <mergeCell ref="A107:T107"/>
    <mergeCell ref="A108:T108"/>
    <mergeCell ref="A109:G109"/>
    <mergeCell ref="H109:N109"/>
    <mergeCell ref="C20:G20"/>
    <mergeCell ref="A23:B23"/>
    <mergeCell ref="E30:G30"/>
    <mergeCell ref="E36:G36"/>
    <mergeCell ref="E45:G45"/>
    <mergeCell ref="C59:G59"/>
    <mergeCell ref="A62:F62"/>
    <mergeCell ref="D83:G83"/>
    <mergeCell ref="C88:F88"/>
    <mergeCell ref="A90:G90"/>
    <mergeCell ref="C91:G91"/>
    <mergeCell ref="D92:G92"/>
    <mergeCell ref="C94:F94"/>
    <mergeCell ref="C93:G93"/>
    <mergeCell ref="L92:N92"/>
    <mergeCell ref="P92:R92"/>
    <mergeCell ref="D87:G87"/>
    <mergeCell ref="L87:N87"/>
  </mergeCells>
  <conditionalFormatting sqref="H17 J17">
    <cfRule type="cellIs" dxfId="1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6" orientation="portrait" r:id="rId1"/>
  <headerFooter alignWithMargins="0"/>
  <rowBreaks count="1" manualBreakCount="1">
    <brk id="5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113"/>
  <sheetViews>
    <sheetView zoomScaleNormal="100" workbookViewId="0">
      <selection activeCell="H5" sqref="H5"/>
    </sheetView>
  </sheetViews>
  <sheetFormatPr defaultColWidth="9.109375" defaultRowHeight="11.4" x14ac:dyDescent="0.2"/>
  <cols>
    <col min="1" max="1" width="2.88671875" style="24" customWidth="1"/>
    <col min="2" max="2" width="0.44140625" style="24" customWidth="1"/>
    <col min="3" max="3" width="11.6640625" style="14" customWidth="1"/>
    <col min="4" max="4" width="1.88671875" style="14" customWidth="1"/>
    <col min="5" max="5" width="1.6640625" style="14" customWidth="1"/>
    <col min="6" max="6" width="16.6640625" style="14" customWidth="1"/>
    <col min="7" max="7" width="14.21875" style="14" customWidth="1"/>
    <col min="8" max="8" width="3.33203125" style="14" customWidth="1"/>
    <col min="9" max="9" width="12.21875" style="14" customWidth="1"/>
    <col min="10" max="10" width="3" style="14" customWidth="1"/>
    <col min="11" max="11" width="1.33203125" style="14" customWidth="1"/>
    <col min="12" max="12" width="6" style="14" customWidth="1"/>
    <col min="13" max="13" width="1" style="14" customWidth="1"/>
    <col min="14" max="14" width="5.109375" style="14" customWidth="1"/>
    <col min="15" max="15" width="4.33203125" style="14" customWidth="1"/>
    <col min="16" max="16" width="1.6640625" style="14" customWidth="1"/>
    <col min="17" max="17" width="3" style="14" customWidth="1"/>
    <col min="18" max="18" width="3.33203125" style="14" customWidth="1"/>
    <col min="19" max="19" width="3" style="14" customWidth="1"/>
    <col min="20" max="20" width="8.5546875" style="14" customWidth="1"/>
    <col min="21" max="21" width="9.109375" style="14"/>
    <col min="22" max="22" width="28.44140625" style="14" customWidth="1"/>
    <col min="23" max="55" width="9.109375" style="14"/>
    <col min="56" max="16384" width="9.109375" style="1"/>
  </cols>
  <sheetData>
    <row r="1" spans="1:251" customFormat="1" ht="14.25" customHeight="1" x14ac:dyDescent="0.25">
      <c r="A1" s="321"/>
      <c r="B1" s="413"/>
      <c r="C1" s="413"/>
      <c r="D1" s="413"/>
      <c r="E1" s="413"/>
      <c r="F1" s="41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</row>
    <row r="2" spans="1:251" customFormat="1" ht="15.75" customHeight="1" x14ac:dyDescent="0.25">
      <c r="A2" s="413"/>
      <c r="B2" s="413"/>
      <c r="C2" s="413"/>
      <c r="D2" s="413"/>
      <c r="E2" s="413"/>
      <c r="F2" s="413"/>
      <c r="G2" s="6"/>
      <c r="H2" s="114" t="s">
        <v>17</v>
      </c>
      <c r="I2" s="14"/>
      <c r="J2" s="14"/>
      <c r="K2" s="2"/>
      <c r="L2" s="2"/>
      <c r="M2" s="2"/>
      <c r="N2" s="2"/>
      <c r="O2" s="2"/>
      <c r="P2" s="2"/>
      <c r="Q2" s="14"/>
      <c r="R2" s="14"/>
      <c r="S2" s="14"/>
      <c r="T2" s="2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</row>
    <row r="3" spans="1:251" customFormat="1" ht="15.6" customHeight="1" x14ac:dyDescent="0.25">
      <c r="A3" s="413"/>
      <c r="B3" s="413"/>
      <c r="C3" s="413"/>
      <c r="D3" s="413"/>
      <c r="E3" s="413"/>
      <c r="F3" s="413"/>
      <c r="G3" s="2"/>
      <c r="H3" s="163" t="s">
        <v>18</v>
      </c>
      <c r="I3" s="184"/>
      <c r="J3" s="184"/>
      <c r="K3" s="184"/>
      <c r="L3" s="184"/>
      <c r="M3" s="184"/>
      <c r="N3" s="184"/>
      <c r="O3" s="184"/>
      <c r="P3" s="105"/>
      <c r="Q3" s="121"/>
      <c r="R3" s="376" t="s">
        <v>19</v>
      </c>
      <c r="S3" s="377"/>
      <c r="T3" s="377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</row>
    <row r="4" spans="1:251" customFormat="1" ht="15.6" customHeight="1" x14ac:dyDescent="0.25">
      <c r="A4" s="413"/>
      <c r="B4" s="413"/>
      <c r="C4" s="413"/>
      <c r="D4" s="413"/>
      <c r="E4" s="413"/>
      <c r="F4" s="413"/>
      <c r="G4" s="2"/>
      <c r="H4" s="118"/>
      <c r="I4" s="2"/>
      <c r="J4" s="2"/>
      <c r="K4" s="2"/>
      <c r="L4" s="4"/>
      <c r="M4" s="2"/>
      <c r="N4" s="4"/>
      <c r="O4" s="4"/>
      <c r="P4" s="2"/>
      <c r="Q4" s="121"/>
      <c r="R4" s="376" t="s">
        <v>20</v>
      </c>
      <c r="S4" s="377"/>
      <c r="T4" s="377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</row>
    <row r="5" spans="1:251" customFormat="1" ht="19.8" customHeight="1" x14ac:dyDescent="0.25">
      <c r="A5" s="313"/>
      <c r="B5" s="313"/>
      <c r="C5" s="313"/>
      <c r="D5" s="313"/>
      <c r="E5" s="313"/>
      <c r="F5" s="313"/>
      <c r="G5" s="313"/>
      <c r="H5" s="109"/>
      <c r="I5" s="311" t="s">
        <v>23</v>
      </c>
      <c r="J5" s="308"/>
      <c r="K5" s="308"/>
      <c r="L5" s="308"/>
      <c r="M5" s="308"/>
      <c r="N5" s="308"/>
      <c r="O5" s="308"/>
      <c r="P5" s="312"/>
      <c r="Q5" s="121"/>
      <c r="R5" s="378" t="s">
        <v>21</v>
      </c>
      <c r="S5" s="379"/>
      <c r="T5" s="379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</row>
    <row r="6" spans="1:251" customFormat="1" ht="15.75" customHeight="1" x14ac:dyDescent="0.25">
      <c r="A6" s="110"/>
      <c r="B6" s="110"/>
      <c r="C6" s="110"/>
      <c r="D6" s="110"/>
      <c r="E6" s="110"/>
      <c r="F6" s="110"/>
      <c r="G6" s="110"/>
      <c r="H6" s="109" t="str">
        <f>+Bostadsdelen!H6</f>
        <v/>
      </c>
      <c r="I6" s="311" t="s">
        <v>24</v>
      </c>
      <c r="J6" s="308"/>
      <c r="K6" s="308"/>
      <c r="L6" s="308"/>
      <c r="M6" s="308"/>
      <c r="N6" s="308"/>
      <c r="O6" s="308"/>
      <c r="P6" s="312"/>
      <c r="Q6" s="121" t="s">
        <v>14</v>
      </c>
      <c r="R6" s="376" t="s">
        <v>22</v>
      </c>
      <c r="S6" s="377"/>
      <c r="T6" s="377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</row>
    <row r="7" spans="1:251" customFormat="1" ht="24.6" customHeight="1" x14ac:dyDescent="0.25">
      <c r="A7" s="405" t="s">
        <v>114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</row>
    <row r="8" spans="1:251" customFormat="1" ht="10.5" customHeight="1" x14ac:dyDescent="0.25">
      <c r="A8" s="264" t="s">
        <v>26</v>
      </c>
      <c r="B8" s="382"/>
      <c r="C8" s="382"/>
      <c r="D8" s="382"/>
      <c r="E8" s="382"/>
      <c r="F8" s="382"/>
      <c r="G8" s="382"/>
      <c r="H8" s="382"/>
      <c r="I8" s="382"/>
      <c r="J8" s="261" t="s">
        <v>27</v>
      </c>
      <c r="K8" s="317"/>
      <c r="L8" s="317"/>
      <c r="M8" s="317"/>
      <c r="N8" s="317"/>
      <c r="O8" s="318"/>
      <c r="P8" s="261" t="s">
        <v>28</v>
      </c>
      <c r="Q8" s="320"/>
      <c r="R8" s="320"/>
      <c r="S8" s="262"/>
      <c r="T8" s="263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</row>
    <row r="9" spans="1:251" customFormat="1" ht="14.25" customHeight="1" x14ac:dyDescent="0.3">
      <c r="A9" s="364">
        <f>+Bostadsdelen!A11:I11</f>
        <v>0</v>
      </c>
      <c r="B9" s="366"/>
      <c r="C9" s="366"/>
      <c r="D9" s="366"/>
      <c r="E9" s="366"/>
      <c r="F9" s="366"/>
      <c r="G9" s="366"/>
      <c r="H9" s="366"/>
      <c r="I9" s="366"/>
      <c r="J9" s="383">
        <f>+Bostadsdelen!J11:O11</f>
        <v>0</v>
      </c>
      <c r="K9" s="384"/>
      <c r="L9" s="384"/>
      <c r="M9" s="384"/>
      <c r="N9" s="384"/>
      <c r="O9" s="385"/>
      <c r="P9" s="368">
        <f>+Bostadsdelen!P11:T11</f>
        <v>0</v>
      </c>
      <c r="Q9" s="369"/>
      <c r="R9" s="369"/>
      <c r="S9" s="369"/>
      <c r="T9" s="370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</row>
    <row r="10" spans="1:251" customFormat="1" ht="10.5" customHeight="1" x14ac:dyDescent="0.25">
      <c r="A10" s="261" t="s">
        <v>29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3"/>
      <c r="P10" s="261" t="s">
        <v>30</v>
      </c>
      <c r="Q10" s="320"/>
      <c r="R10" s="320"/>
      <c r="S10" s="262"/>
      <c r="T10" s="263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</row>
    <row r="11" spans="1:251" customFormat="1" ht="14.25" customHeight="1" x14ac:dyDescent="0.3">
      <c r="A11" s="364">
        <f>+Bostadsdelen!A13:O13</f>
        <v>0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  <c r="L11" s="366"/>
      <c r="M11" s="366"/>
      <c r="N11" s="366"/>
      <c r="O11" s="367"/>
      <c r="P11" s="368">
        <f>+Bostadsdelen!P13:T13</f>
        <v>0</v>
      </c>
      <c r="Q11" s="369"/>
      <c r="R11" s="369"/>
      <c r="S11" s="369"/>
      <c r="T11" s="370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</row>
    <row r="12" spans="1:251" customFormat="1" ht="10.5" customHeight="1" x14ac:dyDescent="0.25">
      <c r="A12" s="261" t="s">
        <v>31</v>
      </c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3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</row>
    <row r="13" spans="1:251" customFormat="1" ht="13.5" customHeight="1" x14ac:dyDescent="0.25">
      <c r="A13" s="364">
        <f>+Bostadsdelen!A15:T15</f>
        <v>0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371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</row>
    <row r="14" spans="1:251" customFormat="1" ht="10.5" customHeight="1" x14ac:dyDescent="0.25">
      <c r="A14" s="264" t="s">
        <v>32</v>
      </c>
      <c r="B14" s="221"/>
      <c r="C14" s="221"/>
      <c r="D14" s="221"/>
      <c r="E14" s="221"/>
      <c r="F14" s="221"/>
      <c r="G14" s="221"/>
      <c r="H14" s="264" t="s">
        <v>33</v>
      </c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2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</row>
    <row r="15" spans="1:251" customFormat="1" ht="13.5" customHeight="1" x14ac:dyDescent="0.25">
      <c r="A15" s="372">
        <f>+Bostadsdelen!A17:G17</f>
        <v>0</v>
      </c>
      <c r="B15" s="373"/>
      <c r="C15" s="373"/>
      <c r="D15" s="373"/>
      <c r="E15" s="373"/>
      <c r="F15" s="373"/>
      <c r="G15" s="373"/>
      <c r="H15" s="374">
        <f>+Bostadsdelen!H17:T17</f>
        <v>0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371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</row>
    <row r="16" spans="1:251" customFormat="1" ht="10.5" customHeight="1" x14ac:dyDescent="0.25">
      <c r="A16" s="227" t="s">
        <v>34</v>
      </c>
      <c r="B16" s="228"/>
      <c r="C16" s="228"/>
      <c r="D16" s="228"/>
      <c r="E16" s="229"/>
      <c r="F16" s="111" t="s">
        <v>35</v>
      </c>
      <c r="G16" s="112" t="s">
        <v>36</v>
      </c>
      <c r="H16" s="230" t="s">
        <v>37</v>
      </c>
      <c r="I16" s="231"/>
      <c r="J16" s="227" t="s">
        <v>38</v>
      </c>
      <c r="K16" s="232"/>
      <c r="L16" s="233"/>
      <c r="M16" s="230" t="s">
        <v>39</v>
      </c>
      <c r="N16" s="257"/>
      <c r="O16" s="251"/>
      <c r="P16" s="230" t="s">
        <v>41</v>
      </c>
      <c r="Q16" s="250"/>
      <c r="R16" s="251"/>
      <c r="S16" s="230" t="s">
        <v>40</v>
      </c>
      <c r="T16" s="249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</row>
    <row r="17" spans="1:251" s="108" customFormat="1" ht="14.25" customHeight="1" x14ac:dyDescent="0.25">
      <c r="A17" s="360">
        <f>+Bostadsdelen!A19:E19</f>
        <v>1E-4</v>
      </c>
      <c r="B17" s="361"/>
      <c r="C17" s="361"/>
      <c r="D17" s="361"/>
      <c r="E17" s="362"/>
      <c r="F17" s="119">
        <f>+Bostadsdelen!F19</f>
        <v>1E-4</v>
      </c>
      <c r="G17" s="120">
        <f>+Bostadsdelen!G19+'Övriga utrymmen'!G17+'Lokaler som inte omfattas av un'!G17</f>
        <v>2.0000000000000001E-4</v>
      </c>
      <c r="H17" s="363">
        <f>+Bostadsdelen!H19:I19</f>
        <v>1E-3</v>
      </c>
      <c r="I17" s="361"/>
      <c r="J17" s="234">
        <f>+Bostadsdelen!J19:L19</f>
        <v>0</v>
      </c>
      <c r="K17" s="235"/>
      <c r="L17" s="236"/>
      <c r="M17" s="360">
        <f>+Bostadsdelen!M19:O19</f>
        <v>1E-4</v>
      </c>
      <c r="N17" s="361"/>
      <c r="O17" s="362"/>
      <c r="P17" s="247">
        <f>+Bostadsdelen!P19:R19</f>
        <v>0</v>
      </c>
      <c r="Q17" s="252"/>
      <c r="R17" s="248"/>
      <c r="S17" s="247">
        <f>+Bostadsdelen!S19:T19</f>
        <v>0</v>
      </c>
      <c r="T17" s="248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</row>
    <row r="18" spans="1:251" customFormat="1" ht="15" customHeight="1" x14ac:dyDescent="0.25">
      <c r="A18" s="223"/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2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</row>
    <row r="19" spans="1:251" customFormat="1" ht="18" customHeight="1" x14ac:dyDescent="0.25">
      <c r="A19" s="242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</row>
    <row r="20" spans="1:251" customFormat="1" ht="15.75" customHeight="1" x14ac:dyDescent="0.25">
      <c r="A20" s="142" t="s">
        <v>0</v>
      </c>
      <c r="B20" s="132"/>
      <c r="C20" s="386" t="s">
        <v>42</v>
      </c>
      <c r="D20" s="386"/>
      <c r="E20" s="386"/>
      <c r="F20" s="386"/>
      <c r="G20" s="387"/>
      <c r="H20" s="149"/>
      <c r="I20" s="150" t="s">
        <v>43</v>
      </c>
      <c r="J20" s="151"/>
      <c r="K20" s="152"/>
      <c r="L20" s="398" t="s">
        <v>44</v>
      </c>
      <c r="M20" s="398"/>
      <c r="N20" s="398"/>
      <c r="O20" s="398"/>
      <c r="P20" s="398"/>
      <c r="Q20" s="398"/>
      <c r="R20" s="398"/>
      <c r="S20" s="398"/>
      <c r="T20" s="399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</row>
    <row r="21" spans="1:251" customFormat="1" ht="14.25" customHeight="1" x14ac:dyDescent="0.25">
      <c r="A21" s="311"/>
      <c r="B21" s="347"/>
      <c r="C21" s="347"/>
      <c r="D21" s="347"/>
      <c r="E21" s="347"/>
      <c r="F21" s="347"/>
      <c r="G21" s="347"/>
      <c r="H21" s="138"/>
      <c r="I21" s="145" t="s">
        <v>13</v>
      </c>
      <c r="J21" s="137"/>
      <c r="K21" s="153"/>
      <c r="L21" s="400" t="s">
        <v>13</v>
      </c>
      <c r="M21" s="400"/>
      <c r="N21" s="400"/>
      <c r="O21" s="132"/>
      <c r="P21" s="400" t="s">
        <v>45</v>
      </c>
      <c r="Q21" s="400"/>
      <c r="R21" s="400"/>
      <c r="S21" s="132"/>
      <c r="T21" s="154" t="s">
        <v>11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</row>
    <row r="22" spans="1:251" ht="18" customHeight="1" x14ac:dyDescent="0.25">
      <c r="A22" s="143" t="s">
        <v>1</v>
      </c>
      <c r="B22" s="137"/>
      <c r="C22" s="131" t="s">
        <v>108</v>
      </c>
      <c r="D22" s="132" t="s">
        <v>0</v>
      </c>
      <c r="E22" s="357" t="s">
        <v>100</v>
      </c>
      <c r="F22" s="357"/>
      <c r="G22" s="402"/>
      <c r="H22" s="34"/>
      <c r="I22" s="5">
        <f>+Bostadsdelen!I24+'Övriga utrymmen'!I22+'Lokaler som inte omfattas av un'!I22</f>
        <v>0</v>
      </c>
      <c r="J22" s="94"/>
      <c r="K22" s="95"/>
      <c r="L22" s="175">
        <f>+Bostadsdelen!L24:N24+'Övriga utrymmen'!L22:N22+'Lokaler som inte omfattas av un'!L22:N22</f>
        <v>0</v>
      </c>
      <c r="M22" s="175"/>
      <c r="N22" s="175"/>
      <c r="O22" s="97"/>
      <c r="P22" s="169" t="str">
        <f t="shared" ref="P22:P28" si="0">IF(L22=0," ",L22/$G$17)</f>
        <v xml:space="preserve"> </v>
      </c>
      <c r="Q22" s="170"/>
      <c r="R22" s="170"/>
      <c r="S22" s="26"/>
      <c r="T22" s="79" t="str">
        <f t="shared" ref="T22:T28" si="1">IF($L$49=0," ",L22/$L$49*100)</f>
        <v xml:space="preserve"> </v>
      </c>
      <c r="V22" s="267"/>
      <c r="W22" s="268"/>
    </row>
    <row r="23" spans="1:251" ht="18" customHeight="1" x14ac:dyDescent="0.25">
      <c r="A23" s="388"/>
      <c r="B23" s="322"/>
      <c r="C23" s="155" t="s">
        <v>109</v>
      </c>
      <c r="D23" s="132" t="s">
        <v>6</v>
      </c>
      <c r="E23" s="347" t="s">
        <v>48</v>
      </c>
      <c r="F23" s="347"/>
      <c r="G23" s="347"/>
      <c r="H23" s="73"/>
      <c r="I23" s="5">
        <f>+Bostadsdelen!I25+'Övriga utrymmen'!I23+'Lokaler som inte omfattas av un'!I23</f>
        <v>0</v>
      </c>
      <c r="J23" s="94"/>
      <c r="K23" s="95"/>
      <c r="L23" s="175">
        <f>+Bostadsdelen!L25:N25+'Övriga utrymmen'!L23:N23+'Lokaler som inte omfattas av un'!L23:N23</f>
        <v>0</v>
      </c>
      <c r="M23" s="175"/>
      <c r="N23" s="175"/>
      <c r="O23" s="97"/>
      <c r="P23" s="169" t="str">
        <f t="shared" si="0"/>
        <v xml:space="preserve"> </v>
      </c>
      <c r="Q23" s="170"/>
      <c r="R23" s="170"/>
      <c r="S23" s="26"/>
      <c r="T23" s="79" t="str">
        <f t="shared" si="1"/>
        <v xml:space="preserve"> </v>
      </c>
    </row>
    <row r="24" spans="1:251" ht="18" customHeight="1" x14ac:dyDescent="0.25">
      <c r="A24" s="401"/>
      <c r="B24" s="308"/>
      <c r="C24" s="308"/>
      <c r="D24" s="132" t="s">
        <v>9</v>
      </c>
      <c r="E24" s="347" t="s">
        <v>49</v>
      </c>
      <c r="F24" s="347"/>
      <c r="G24" s="347"/>
      <c r="H24" s="73"/>
      <c r="I24" s="5">
        <f>+Bostadsdelen!I26+'Övriga utrymmen'!I24+'Lokaler som inte omfattas av un'!I24</f>
        <v>0</v>
      </c>
      <c r="J24" s="94"/>
      <c r="K24" s="95"/>
      <c r="L24" s="175">
        <f>+Bostadsdelen!L26:N26+'Övriga utrymmen'!L24:N24+'Lokaler som inte omfattas av un'!L24:N24</f>
        <v>0</v>
      </c>
      <c r="M24" s="175"/>
      <c r="N24" s="175"/>
      <c r="O24" s="97"/>
      <c r="P24" s="169" t="str">
        <f t="shared" si="0"/>
        <v xml:space="preserve"> </v>
      </c>
      <c r="Q24" s="170"/>
      <c r="R24" s="170"/>
      <c r="S24" s="26"/>
      <c r="T24" s="79" t="str">
        <f t="shared" si="1"/>
        <v xml:space="preserve"> </v>
      </c>
    </row>
    <row r="25" spans="1:251" ht="18" customHeight="1" x14ac:dyDescent="0.25">
      <c r="A25" s="401"/>
      <c r="B25" s="308"/>
      <c r="C25" s="308"/>
      <c r="D25" s="132" t="s">
        <v>10</v>
      </c>
      <c r="E25" s="347" t="s">
        <v>50</v>
      </c>
      <c r="F25" s="347"/>
      <c r="G25" s="347"/>
      <c r="H25" s="73"/>
      <c r="I25" s="5">
        <f>+Bostadsdelen!I27+'Övriga utrymmen'!I25+'Lokaler som inte omfattas av un'!I25</f>
        <v>0</v>
      </c>
      <c r="J25" s="94"/>
      <c r="K25" s="95"/>
      <c r="L25" s="175">
        <f>+Bostadsdelen!L27:N27+'Övriga utrymmen'!L25:N25+'Lokaler som inte omfattas av un'!L25:N25</f>
        <v>0</v>
      </c>
      <c r="M25" s="175"/>
      <c r="N25" s="175"/>
      <c r="O25" s="97"/>
      <c r="P25" s="169" t="str">
        <f t="shared" si="0"/>
        <v xml:space="preserve"> </v>
      </c>
      <c r="Q25" s="170"/>
      <c r="R25" s="170"/>
      <c r="S25" s="26"/>
      <c r="T25" s="79" t="str">
        <f t="shared" si="1"/>
        <v xml:space="preserve"> </v>
      </c>
    </row>
    <row r="26" spans="1:251" ht="18" customHeight="1" x14ac:dyDescent="0.25">
      <c r="A26" s="401"/>
      <c r="B26" s="308"/>
      <c r="C26" s="308"/>
      <c r="D26" s="132" t="s">
        <v>2</v>
      </c>
      <c r="E26" s="274"/>
      <c r="F26" s="274"/>
      <c r="G26" s="275"/>
      <c r="H26" s="73"/>
      <c r="I26" s="5">
        <f>+Bostadsdelen!I28+'Övriga utrymmen'!I26+'Lokaler som inte omfattas av un'!I26</f>
        <v>0</v>
      </c>
      <c r="J26" s="94"/>
      <c r="K26" s="95"/>
      <c r="L26" s="175">
        <f>+Bostadsdelen!L28:N28+'Övriga utrymmen'!L26:N26+'Lokaler som inte omfattas av un'!L26:N26</f>
        <v>0</v>
      </c>
      <c r="M26" s="175"/>
      <c r="N26" s="175"/>
      <c r="O26" s="97"/>
      <c r="P26" s="169" t="str">
        <f t="shared" si="0"/>
        <v xml:space="preserve"> </v>
      </c>
      <c r="Q26" s="170"/>
      <c r="R26" s="170"/>
      <c r="S26" s="26"/>
      <c r="T26" s="79" t="str">
        <f t="shared" si="1"/>
        <v xml:space="preserve"> </v>
      </c>
    </row>
    <row r="27" spans="1:251" ht="18" customHeight="1" x14ac:dyDescent="0.25">
      <c r="A27" s="401"/>
      <c r="B27" s="348"/>
      <c r="C27" s="348"/>
      <c r="D27" s="132" t="s">
        <v>3</v>
      </c>
      <c r="E27" s="278"/>
      <c r="F27" s="278"/>
      <c r="G27" s="279"/>
      <c r="H27" s="73"/>
      <c r="I27" s="5">
        <f>+Bostadsdelen!I29+'Övriga utrymmen'!I27+'Lokaler som inte omfattas av un'!I27</f>
        <v>0</v>
      </c>
      <c r="J27" s="94"/>
      <c r="K27" s="95"/>
      <c r="L27" s="175">
        <f>+Bostadsdelen!L29:N29+'Övriga utrymmen'!L27:N27+'Lokaler som inte omfattas av un'!L27:N27</f>
        <v>0</v>
      </c>
      <c r="M27" s="175"/>
      <c r="N27" s="175"/>
      <c r="O27" s="97"/>
      <c r="P27" s="169" t="str">
        <f t="shared" si="0"/>
        <v xml:space="preserve"> </v>
      </c>
      <c r="Q27" s="170"/>
      <c r="R27" s="170"/>
      <c r="S27" s="26"/>
      <c r="T27" s="79" t="str">
        <f t="shared" si="1"/>
        <v xml:space="preserve"> </v>
      </c>
    </row>
    <row r="28" spans="1:251" ht="18" customHeight="1" x14ac:dyDescent="0.25">
      <c r="A28" s="401"/>
      <c r="B28" s="348"/>
      <c r="C28" s="348"/>
      <c r="D28" s="132" t="s">
        <v>4</v>
      </c>
      <c r="E28" s="278"/>
      <c r="F28" s="278"/>
      <c r="G28" s="279"/>
      <c r="H28" s="73"/>
      <c r="I28" s="5">
        <f>+Bostadsdelen!I30+'Övriga utrymmen'!I28+'Lokaler som inte omfattas av un'!I28</f>
        <v>0</v>
      </c>
      <c r="J28" s="94"/>
      <c r="K28" s="95"/>
      <c r="L28" s="175">
        <f>+Bostadsdelen!L30:N30+'Övriga utrymmen'!L28:N28+'Lokaler som inte omfattas av un'!L28:N28</f>
        <v>0</v>
      </c>
      <c r="M28" s="175"/>
      <c r="N28" s="175"/>
      <c r="O28" s="97"/>
      <c r="P28" s="169" t="str">
        <f t="shared" si="0"/>
        <v xml:space="preserve"> </v>
      </c>
      <c r="Q28" s="170"/>
      <c r="R28" s="170"/>
      <c r="S28" s="26"/>
      <c r="T28" s="79" t="str">
        <f t="shared" si="1"/>
        <v xml:space="preserve"> </v>
      </c>
    </row>
    <row r="29" spans="1:251" ht="18" customHeight="1" thickBot="1" x14ac:dyDescent="0.3">
      <c r="A29" s="20"/>
      <c r="B29" s="40"/>
      <c r="C29" s="40"/>
      <c r="D29" s="40"/>
      <c r="E29" s="40"/>
      <c r="F29" s="40"/>
      <c r="G29" s="40"/>
      <c r="H29" s="57"/>
      <c r="I29" s="63">
        <f>SUM(I22:I28)</f>
        <v>0</v>
      </c>
      <c r="J29" s="64"/>
      <c r="K29" s="65">
        <f>SUM(K22:N28)</f>
        <v>0</v>
      </c>
      <c r="L29" s="272">
        <f>SUM(L22:N28)</f>
        <v>0</v>
      </c>
      <c r="M29" s="273"/>
      <c r="N29" s="273"/>
      <c r="O29" s="66"/>
      <c r="P29" s="239" t="str">
        <f>IF(L29=0,"",L29/$G$17)</f>
        <v/>
      </c>
      <c r="Q29" s="240"/>
      <c r="R29" s="240"/>
      <c r="S29" s="66"/>
      <c r="T29" s="80" t="str">
        <f>IF($K$49=0," ",L29/$L$49*100)</f>
        <v xml:space="preserve"> </v>
      </c>
      <c r="U29" s="2"/>
      <c r="V29" s="2"/>
      <c r="W29" s="2"/>
      <c r="X29" s="2"/>
      <c r="Y29" s="2"/>
    </row>
    <row r="30" spans="1:251" ht="15" customHeight="1" x14ac:dyDescent="0.25">
      <c r="A30" s="143" t="s">
        <v>5</v>
      </c>
      <c r="B30" s="137"/>
      <c r="C30" s="131" t="s">
        <v>51</v>
      </c>
      <c r="D30" s="132" t="s">
        <v>0</v>
      </c>
      <c r="E30" s="347" t="s">
        <v>53</v>
      </c>
      <c r="F30" s="347"/>
      <c r="G30" s="349"/>
      <c r="H30" s="34"/>
      <c r="I30" s="2"/>
      <c r="J30" s="7"/>
      <c r="K30" s="55">
        <f t="shared" ref="K30:K49" si="2">SUM(K23:N29)</f>
        <v>0</v>
      </c>
      <c r="L30" s="40"/>
      <c r="M30" s="40"/>
      <c r="N30" s="40"/>
      <c r="O30" s="39"/>
      <c r="P30" s="224"/>
      <c r="Q30" s="224"/>
      <c r="R30" s="224"/>
      <c r="S30" s="224"/>
      <c r="T30" s="225"/>
      <c r="U30" s="2"/>
      <c r="V30" s="2"/>
      <c r="W30" s="2"/>
      <c r="X30" s="2"/>
      <c r="Y30" s="2"/>
    </row>
    <row r="31" spans="1:251" ht="12.9" customHeight="1" x14ac:dyDescent="0.25">
      <c r="A31" s="136"/>
      <c r="B31" s="137"/>
      <c r="C31" s="131" t="s">
        <v>101</v>
      </c>
      <c r="D31" s="131"/>
      <c r="E31" s="347" t="s">
        <v>54</v>
      </c>
      <c r="F31" s="347"/>
      <c r="G31" s="349"/>
      <c r="H31" s="73"/>
      <c r="I31" s="5">
        <f>+Bostadsdelen!I33+'Övriga utrymmen'!I31+'Lokaler som inte omfattas av un'!I31</f>
        <v>0</v>
      </c>
      <c r="J31" s="7"/>
      <c r="K31" s="55">
        <f t="shared" si="2"/>
        <v>0</v>
      </c>
      <c r="L31" s="175">
        <f>+Bostadsdelen!L33:N33+'Övriga utrymmen'!L31:N31+'Lokaler som inte omfattas av un'!L31:N31</f>
        <v>0</v>
      </c>
      <c r="M31" s="175"/>
      <c r="N31" s="175"/>
      <c r="O31" s="98"/>
      <c r="P31" s="169" t="str">
        <f>IF(L31=0," ",L31/$G$17)</f>
        <v xml:space="preserve"> </v>
      </c>
      <c r="Q31" s="170"/>
      <c r="R31" s="170"/>
      <c r="S31" s="26"/>
      <c r="T31" s="27"/>
      <c r="U31" s="2"/>
      <c r="V31" s="269"/>
      <c r="W31" s="270"/>
      <c r="X31" s="270"/>
      <c r="Y31" s="2"/>
    </row>
    <row r="32" spans="1:251" ht="18" customHeight="1" x14ac:dyDescent="0.25">
      <c r="A32" s="188"/>
      <c r="B32" s="191"/>
      <c r="C32" s="191"/>
      <c r="D32" s="2" t="s">
        <v>6</v>
      </c>
      <c r="E32" s="274"/>
      <c r="F32" s="274"/>
      <c r="G32" s="275"/>
      <c r="H32" s="73"/>
      <c r="I32" s="5">
        <f>+Bostadsdelen!I34+'Övriga utrymmen'!I32+'Lokaler som inte omfattas av un'!I32</f>
        <v>0</v>
      </c>
      <c r="J32" s="7"/>
      <c r="K32" s="55">
        <f t="shared" si="2"/>
        <v>0</v>
      </c>
      <c r="L32" s="175">
        <f>+Bostadsdelen!L34:N34+'Övriga utrymmen'!L32:N32+'Lokaler som inte omfattas av un'!L32:N32</f>
        <v>0</v>
      </c>
      <c r="M32" s="175"/>
      <c r="N32" s="175"/>
      <c r="O32" s="98"/>
      <c r="P32" s="169" t="str">
        <f>IF(L32=0," ",L32/$G$17)</f>
        <v xml:space="preserve"> </v>
      </c>
      <c r="Q32" s="170"/>
      <c r="R32" s="170"/>
      <c r="S32" s="26"/>
      <c r="T32" s="27"/>
      <c r="U32" s="2"/>
      <c r="V32" s="2"/>
      <c r="W32" s="2"/>
      <c r="X32" s="2"/>
      <c r="Y32" s="2"/>
    </row>
    <row r="33" spans="1:25" ht="18" customHeight="1" x14ac:dyDescent="0.25">
      <c r="A33" s="188"/>
      <c r="B33" s="191"/>
      <c r="C33" s="191"/>
      <c r="D33" s="2" t="s">
        <v>9</v>
      </c>
      <c r="E33" s="278"/>
      <c r="F33" s="278"/>
      <c r="G33" s="279"/>
      <c r="H33" s="73"/>
      <c r="I33" s="5">
        <f>+Bostadsdelen!I35+'Övriga utrymmen'!I33+'Lokaler som inte omfattas av un'!I33</f>
        <v>0</v>
      </c>
      <c r="J33" s="7"/>
      <c r="K33" s="55">
        <f t="shared" si="2"/>
        <v>0</v>
      </c>
      <c r="L33" s="175">
        <f>+Bostadsdelen!L35:N35+'Övriga utrymmen'!L33:N33+'Lokaler som inte omfattas av un'!L33:N33</f>
        <v>0</v>
      </c>
      <c r="M33" s="175"/>
      <c r="N33" s="175"/>
      <c r="O33" s="98"/>
      <c r="P33" s="169" t="str">
        <f>IF(L33=0," ",L33/$G$17)</f>
        <v xml:space="preserve"> </v>
      </c>
      <c r="Q33" s="170"/>
      <c r="R33" s="170"/>
      <c r="S33" s="26"/>
      <c r="T33" s="27"/>
      <c r="U33" s="2"/>
      <c r="V33" s="2"/>
      <c r="W33" s="2"/>
      <c r="X33" s="2"/>
      <c r="Y33" s="2"/>
    </row>
    <row r="34" spans="1:25" ht="18" customHeight="1" thickBot="1" x14ac:dyDescent="0.3">
      <c r="A34" s="20"/>
      <c r="B34" s="40"/>
      <c r="C34" s="40"/>
      <c r="D34" s="40"/>
      <c r="E34" s="40"/>
      <c r="F34" s="40"/>
      <c r="G34" s="40"/>
      <c r="H34" s="57"/>
      <c r="I34" s="42">
        <f>SUM(I31:I33)</f>
        <v>0</v>
      </c>
      <c r="J34" s="43"/>
      <c r="K34" s="55">
        <f t="shared" si="2"/>
        <v>0</v>
      </c>
      <c r="L34" s="178">
        <f>SUM(L31:N33)</f>
        <v>0</v>
      </c>
      <c r="M34" s="178"/>
      <c r="N34" s="178"/>
      <c r="O34" s="8"/>
      <c r="P34" s="189" t="str">
        <f>IF(L34=0,"",L34/$G$17)</f>
        <v/>
      </c>
      <c r="Q34" s="280"/>
      <c r="R34" s="280"/>
      <c r="S34" s="26"/>
      <c r="T34" s="81" t="str">
        <f>IF($K$49=0," ",L34/$L$49*100)</f>
        <v xml:space="preserve"> </v>
      </c>
    </row>
    <row r="35" spans="1:25" ht="10.8" customHeight="1" x14ac:dyDescent="0.25">
      <c r="A35" s="34"/>
      <c r="B35" s="40"/>
      <c r="C35" s="40"/>
      <c r="D35" s="40"/>
      <c r="E35" s="40"/>
      <c r="F35" s="40"/>
      <c r="G35" s="40"/>
      <c r="H35" s="57"/>
      <c r="I35" s="40"/>
      <c r="J35" s="39"/>
      <c r="K35" s="55">
        <f t="shared" si="2"/>
        <v>0</v>
      </c>
      <c r="L35" s="277"/>
      <c r="M35" s="277"/>
      <c r="N35" s="277"/>
      <c r="O35" s="39"/>
      <c r="P35" s="40"/>
      <c r="Q35" s="40"/>
      <c r="R35" s="40"/>
      <c r="S35" s="40"/>
      <c r="T35" s="37"/>
    </row>
    <row r="36" spans="1:25" ht="11.25" customHeight="1" x14ac:dyDescent="0.25">
      <c r="A36" s="143" t="s">
        <v>7</v>
      </c>
      <c r="B36" s="137"/>
      <c r="C36" s="131" t="s">
        <v>55</v>
      </c>
      <c r="D36" s="132" t="s">
        <v>0</v>
      </c>
      <c r="E36" s="347" t="s">
        <v>57</v>
      </c>
      <c r="F36" s="347"/>
      <c r="G36" s="349"/>
      <c r="H36" s="57"/>
      <c r="I36" s="40"/>
      <c r="J36" s="39"/>
      <c r="K36" s="55">
        <f t="shared" si="2"/>
        <v>0</v>
      </c>
      <c r="L36" s="40"/>
      <c r="M36" s="40"/>
      <c r="N36" s="40"/>
      <c r="O36" s="39"/>
      <c r="P36" s="40"/>
      <c r="Q36" s="40"/>
      <c r="R36" s="40"/>
      <c r="S36" s="40"/>
      <c r="T36" s="37"/>
    </row>
    <row r="37" spans="1:25" ht="12" customHeight="1" x14ac:dyDescent="0.25">
      <c r="A37" s="156"/>
      <c r="B37" s="38"/>
      <c r="C37" s="131" t="s">
        <v>56</v>
      </c>
      <c r="D37" s="38"/>
      <c r="E37" s="347" t="s">
        <v>58</v>
      </c>
      <c r="F37" s="347"/>
      <c r="G37" s="347"/>
      <c r="H37" s="73"/>
      <c r="I37" s="5">
        <f>+Bostadsdelen!I39+'Övriga utrymmen'!I37+'Lokaler som inte omfattas av un'!I37</f>
        <v>0</v>
      </c>
      <c r="J37" s="7"/>
      <c r="K37" s="55">
        <f t="shared" si="2"/>
        <v>0</v>
      </c>
      <c r="L37" s="175">
        <f>+Bostadsdelen!L39:N39+'Övriga utrymmen'!L37:N37+'Lokaler som inte omfattas av un'!L37:N37</f>
        <v>0</v>
      </c>
      <c r="M37" s="175"/>
      <c r="N37" s="175"/>
      <c r="O37" s="41"/>
      <c r="P37" s="169" t="str">
        <f>IF(L37=0," ",L37/$G$17)</f>
        <v xml:space="preserve"> </v>
      </c>
      <c r="Q37" s="170"/>
      <c r="R37" s="170"/>
      <c r="S37" s="26"/>
      <c r="T37" s="27"/>
    </row>
    <row r="38" spans="1:25" ht="18" customHeight="1" x14ac:dyDescent="0.25">
      <c r="A38" s="401"/>
      <c r="B38" s="348"/>
      <c r="C38" s="348"/>
      <c r="D38" s="348"/>
      <c r="E38" s="347" t="s">
        <v>59</v>
      </c>
      <c r="F38" s="347"/>
      <c r="G38" s="347"/>
      <c r="H38" s="73"/>
      <c r="I38" s="5">
        <f>+Bostadsdelen!I40+'Övriga utrymmen'!I38+'Lokaler som inte omfattas av un'!I38</f>
        <v>0</v>
      </c>
      <c r="J38" s="7"/>
      <c r="K38" s="55">
        <f t="shared" si="2"/>
        <v>0</v>
      </c>
      <c r="L38" s="175">
        <f>+Bostadsdelen!L40:N40+'Övriga utrymmen'!L38:N38+'Lokaler som inte omfattas av un'!L38:N38</f>
        <v>0</v>
      </c>
      <c r="M38" s="175"/>
      <c r="N38" s="175"/>
      <c r="O38" s="41"/>
      <c r="P38" s="169" t="str">
        <f t="shared" ref="P38:P43" si="3">IF(L38=0," ",L38/$G$17)</f>
        <v xml:space="preserve"> </v>
      </c>
      <c r="Q38" s="170"/>
      <c r="R38" s="170"/>
      <c r="S38" s="26"/>
      <c r="T38" s="27"/>
    </row>
    <row r="39" spans="1:25" ht="18" customHeight="1" x14ac:dyDescent="0.25">
      <c r="A39" s="401"/>
      <c r="B39" s="348"/>
      <c r="C39" s="348"/>
      <c r="D39" s="348"/>
      <c r="E39" s="347" t="s">
        <v>60</v>
      </c>
      <c r="F39" s="347"/>
      <c r="G39" s="347"/>
      <c r="H39" s="73"/>
      <c r="I39" s="5">
        <f>+Bostadsdelen!I41+'Övriga utrymmen'!I39+'Lokaler som inte omfattas av un'!I39</f>
        <v>0</v>
      </c>
      <c r="J39" s="7"/>
      <c r="K39" s="55">
        <f t="shared" si="2"/>
        <v>0</v>
      </c>
      <c r="L39" s="175">
        <f>+Bostadsdelen!L41:N41+'Övriga utrymmen'!L39:N39+'Lokaler som inte omfattas av un'!L39:N39</f>
        <v>0</v>
      </c>
      <c r="M39" s="175"/>
      <c r="N39" s="175"/>
      <c r="O39" s="41"/>
      <c r="P39" s="169" t="str">
        <f t="shared" si="3"/>
        <v xml:space="preserve"> </v>
      </c>
      <c r="Q39" s="170"/>
      <c r="R39" s="170"/>
      <c r="S39" s="26"/>
      <c r="T39" s="27"/>
    </row>
    <row r="40" spans="1:25" ht="18" customHeight="1" x14ac:dyDescent="0.25">
      <c r="A40" s="401"/>
      <c r="B40" s="348"/>
      <c r="C40" s="348"/>
      <c r="D40" s="348"/>
      <c r="E40" s="347" t="s">
        <v>61</v>
      </c>
      <c r="F40" s="347"/>
      <c r="G40" s="347"/>
      <c r="H40" s="73"/>
      <c r="I40" s="5">
        <f>+Bostadsdelen!I42+'Övriga utrymmen'!I40+'Lokaler som inte omfattas av un'!I40</f>
        <v>0</v>
      </c>
      <c r="J40" s="7"/>
      <c r="K40" s="55">
        <f t="shared" si="2"/>
        <v>0</v>
      </c>
      <c r="L40" s="175">
        <f>+Bostadsdelen!L42:N42+'Övriga utrymmen'!L40:N40+'Lokaler som inte omfattas av un'!L40:N40</f>
        <v>0</v>
      </c>
      <c r="M40" s="175"/>
      <c r="N40" s="175"/>
      <c r="O40" s="41"/>
      <c r="P40" s="169" t="str">
        <f t="shared" si="3"/>
        <v xml:space="preserve"> </v>
      </c>
      <c r="Q40" s="170"/>
      <c r="R40" s="170"/>
      <c r="S40" s="26"/>
      <c r="T40" s="27"/>
    </row>
    <row r="41" spans="1:25" ht="18" customHeight="1" x14ac:dyDescent="0.25">
      <c r="A41" s="401"/>
      <c r="B41" s="348"/>
      <c r="C41" s="348"/>
      <c r="D41" s="348"/>
      <c r="E41" s="347" t="s">
        <v>62</v>
      </c>
      <c r="F41" s="347"/>
      <c r="G41" s="347"/>
      <c r="H41" s="73"/>
      <c r="I41" s="5">
        <f>+Bostadsdelen!I43+'Övriga utrymmen'!I41+'Lokaler som inte omfattas av un'!I41</f>
        <v>0</v>
      </c>
      <c r="J41" s="7"/>
      <c r="K41" s="55">
        <f t="shared" si="2"/>
        <v>0</v>
      </c>
      <c r="L41" s="175">
        <f>+Bostadsdelen!L43:N43+'Övriga utrymmen'!L41:N41+'Lokaler som inte omfattas av un'!L41:N41</f>
        <v>0</v>
      </c>
      <c r="M41" s="175"/>
      <c r="N41" s="175"/>
      <c r="O41" s="41"/>
      <c r="P41" s="169" t="str">
        <f t="shared" si="3"/>
        <v xml:space="preserve"> </v>
      </c>
      <c r="Q41" s="170"/>
      <c r="R41" s="170"/>
      <c r="S41" s="26"/>
      <c r="T41" s="27"/>
    </row>
    <row r="42" spans="1:25" ht="18" customHeight="1" x14ac:dyDescent="0.25">
      <c r="A42" s="401"/>
      <c r="B42" s="348"/>
      <c r="C42" s="348"/>
      <c r="D42" s="348"/>
      <c r="E42" s="347" t="s">
        <v>63</v>
      </c>
      <c r="F42" s="347"/>
      <c r="G42" s="347"/>
      <c r="H42" s="73"/>
      <c r="I42" s="5">
        <f>+Bostadsdelen!I44+'Övriga utrymmen'!I42+'Lokaler som inte omfattas av un'!I42</f>
        <v>0</v>
      </c>
      <c r="J42" s="7"/>
      <c r="K42" s="55">
        <f t="shared" si="2"/>
        <v>0</v>
      </c>
      <c r="L42" s="175">
        <f>+Bostadsdelen!L44:N44+'Övriga utrymmen'!L42:N42+'Lokaler som inte omfattas av un'!L42:N42</f>
        <v>0</v>
      </c>
      <c r="M42" s="175"/>
      <c r="N42" s="175"/>
      <c r="O42" s="41"/>
      <c r="P42" s="169" t="str">
        <f t="shared" si="3"/>
        <v xml:space="preserve"> </v>
      </c>
      <c r="Q42" s="170"/>
      <c r="R42" s="170"/>
      <c r="S42" s="26"/>
      <c r="T42" s="27"/>
    </row>
    <row r="43" spans="1:25" ht="18" customHeight="1" x14ac:dyDescent="0.25">
      <c r="A43" s="401"/>
      <c r="B43" s="348"/>
      <c r="C43" s="348"/>
      <c r="D43" s="348"/>
      <c r="E43" s="357" t="s">
        <v>64</v>
      </c>
      <c r="F43" s="358"/>
      <c r="G43" s="359"/>
      <c r="H43" s="104"/>
      <c r="I43" s="5">
        <f>+Bostadsdelen!I45+'Övriga utrymmen'!I43+'Lokaler som inte omfattas av un'!I43</f>
        <v>0</v>
      </c>
      <c r="J43" s="7"/>
      <c r="K43" s="55">
        <f t="shared" si="2"/>
        <v>0</v>
      </c>
      <c r="L43" s="175">
        <f>+Bostadsdelen!L45:N45+'Övriga utrymmen'!L43:N43+'Lokaler som inte omfattas av un'!L43:N43</f>
        <v>0</v>
      </c>
      <c r="M43" s="175"/>
      <c r="N43" s="175"/>
      <c r="O43" s="41"/>
      <c r="P43" s="169" t="str">
        <f t="shared" si="3"/>
        <v xml:space="preserve"> </v>
      </c>
      <c r="Q43" s="170"/>
      <c r="R43" s="170"/>
      <c r="S43" s="26"/>
      <c r="T43" s="27"/>
    </row>
    <row r="44" spans="1:25" ht="18" customHeight="1" thickBot="1" x14ac:dyDescent="0.3">
      <c r="A44" s="136"/>
      <c r="B44" s="140"/>
      <c r="C44" s="140"/>
      <c r="D44" s="140"/>
      <c r="E44" s="140"/>
      <c r="F44" s="140"/>
      <c r="G44" s="140"/>
      <c r="H44" s="57"/>
      <c r="I44" s="42">
        <f>SUM(I37:I43)</f>
        <v>0</v>
      </c>
      <c r="J44" s="2"/>
      <c r="K44" s="55">
        <f t="shared" si="2"/>
        <v>0</v>
      </c>
      <c r="L44" s="276">
        <f>SUM(L37:N43)</f>
        <v>0</v>
      </c>
      <c r="M44" s="276"/>
      <c r="N44" s="276"/>
      <c r="O44" s="8"/>
      <c r="P44" s="189" t="str">
        <f>IF(L44=0," ",L44/$G$17)</f>
        <v xml:space="preserve"> </v>
      </c>
      <c r="Q44" s="190"/>
      <c r="R44" s="190"/>
      <c r="S44" s="82"/>
      <c r="T44" s="81" t="str">
        <f>IF($K$49=0," ",L44/$L$49*100)</f>
        <v xml:space="preserve"> </v>
      </c>
    </row>
    <row r="45" spans="1:25" ht="15.75" customHeight="1" x14ac:dyDescent="0.25">
      <c r="A45" s="401"/>
      <c r="B45" s="348"/>
      <c r="C45" s="348"/>
      <c r="D45" s="132" t="s">
        <v>6</v>
      </c>
      <c r="E45" s="347" t="s">
        <v>65</v>
      </c>
      <c r="F45" s="347"/>
      <c r="G45" s="349"/>
      <c r="H45" s="74"/>
      <c r="I45" s="39"/>
      <c r="J45" s="7"/>
      <c r="K45" s="55">
        <f t="shared" si="2"/>
        <v>0</v>
      </c>
      <c r="L45" s="36"/>
      <c r="M45" s="36"/>
      <c r="N45" s="36"/>
      <c r="O45" s="41"/>
      <c r="P45" s="36"/>
      <c r="Q45" s="36"/>
      <c r="R45" s="36"/>
      <c r="S45" s="83"/>
      <c r="T45" s="84"/>
    </row>
    <row r="46" spans="1:25" ht="18" customHeight="1" x14ac:dyDescent="0.25">
      <c r="A46" s="401"/>
      <c r="B46" s="348"/>
      <c r="C46" s="348"/>
      <c r="D46" s="348"/>
      <c r="E46" s="347" t="s">
        <v>66</v>
      </c>
      <c r="F46" s="347"/>
      <c r="G46" s="347"/>
      <c r="H46" s="73"/>
      <c r="I46" s="5">
        <f>+Bostadsdelen!I48+'Övriga utrymmen'!I46+'Lokaler som inte omfattas av un'!I46</f>
        <v>0</v>
      </c>
      <c r="J46" s="96"/>
      <c r="K46" s="55">
        <f t="shared" si="2"/>
        <v>0</v>
      </c>
      <c r="L46" s="175">
        <f>+Bostadsdelen!L48:N48+'Övriga utrymmen'!L46:N46+'Lokaler som inte omfattas av un'!L46:N46</f>
        <v>0</v>
      </c>
      <c r="M46" s="175"/>
      <c r="N46" s="175"/>
      <c r="O46" s="8"/>
      <c r="P46" s="169" t="str">
        <f>IF(L46=0," ",L46/$G$17)</f>
        <v xml:space="preserve"> </v>
      </c>
      <c r="Q46" s="170"/>
      <c r="R46" s="170"/>
      <c r="S46" s="185"/>
      <c r="T46" s="286"/>
    </row>
    <row r="47" spans="1:25" ht="18" customHeight="1" x14ac:dyDescent="0.25">
      <c r="A47" s="401"/>
      <c r="B47" s="348"/>
      <c r="C47" s="348"/>
      <c r="D47" s="348"/>
      <c r="E47" s="347" t="s">
        <v>67</v>
      </c>
      <c r="F47" s="347"/>
      <c r="G47" s="349"/>
      <c r="H47" s="73"/>
      <c r="I47" s="5">
        <f>+Bostadsdelen!I49+'Övriga utrymmen'!I47+'Lokaler som inte omfattas av un'!I47</f>
        <v>0</v>
      </c>
      <c r="J47" s="2"/>
      <c r="K47" s="55">
        <f t="shared" si="2"/>
        <v>0</v>
      </c>
      <c r="L47" s="175">
        <f>+Bostadsdelen!L49:N49+'Övriga utrymmen'!L47:N47+'Lokaler som inte omfattas av un'!L47:N47</f>
        <v>0</v>
      </c>
      <c r="M47" s="175"/>
      <c r="N47" s="175"/>
      <c r="O47" s="8"/>
      <c r="P47" s="169" t="str">
        <f>IF(L47=0," ",L47/$G$17)</f>
        <v xml:space="preserve"> </v>
      </c>
      <c r="Q47" s="170"/>
      <c r="R47" s="170"/>
      <c r="S47" s="82"/>
      <c r="T47" s="85"/>
    </row>
    <row r="48" spans="1:25" ht="18" customHeight="1" thickBot="1" x14ac:dyDescent="0.3">
      <c r="A48" s="34"/>
      <c r="B48" s="7"/>
      <c r="C48" s="7"/>
      <c r="D48" s="7"/>
      <c r="E48" s="7"/>
      <c r="F48" s="7"/>
      <c r="G48" s="7"/>
      <c r="H48" s="73"/>
      <c r="I48" s="44">
        <f>SUM(I46:I47)</f>
        <v>0</v>
      </c>
      <c r="J48" s="45"/>
      <c r="K48" s="55">
        <f t="shared" si="2"/>
        <v>0</v>
      </c>
      <c r="L48" s="297">
        <f>SUM(L46:N47)</f>
        <v>0</v>
      </c>
      <c r="M48" s="298"/>
      <c r="N48" s="298"/>
      <c r="O48" s="8"/>
      <c r="P48" s="189" t="str">
        <f>IF(L48=0," ",L48/$G$17)</f>
        <v xml:space="preserve"> </v>
      </c>
      <c r="Q48" s="190"/>
      <c r="R48" s="190"/>
      <c r="S48" s="82"/>
      <c r="T48" s="81" t="str">
        <f>IF($L$49=0," ",L48/$L$49*100)</f>
        <v xml:space="preserve"> </v>
      </c>
    </row>
    <row r="49" spans="1:214" ht="22.5" customHeight="1" thickBot="1" x14ac:dyDescent="0.3">
      <c r="A49" s="20"/>
      <c r="B49" s="40"/>
      <c r="C49" s="326" t="s">
        <v>68</v>
      </c>
      <c r="D49" s="308"/>
      <c r="E49" s="308"/>
      <c r="F49" s="308"/>
      <c r="G49" s="312"/>
      <c r="H49" s="73"/>
      <c r="I49" s="91">
        <f>+I29+I34+I44+I48</f>
        <v>0</v>
      </c>
      <c r="J49" s="45"/>
      <c r="K49" s="58">
        <f t="shared" si="2"/>
        <v>0</v>
      </c>
      <c r="L49" s="186">
        <f>+L29+L34+L44+L48</f>
        <v>0</v>
      </c>
      <c r="M49" s="186"/>
      <c r="N49" s="186"/>
      <c r="O49" s="93"/>
      <c r="P49" s="209" t="str">
        <f>IF(L49=0," ",L49/$G$17)</f>
        <v xml:space="preserve"> </v>
      </c>
      <c r="Q49" s="210"/>
      <c r="R49" s="210"/>
      <c r="S49" s="82"/>
      <c r="T49" s="86" t="str">
        <f>IF($L$49=0," ",L49/$L$49*100)</f>
        <v xml:space="preserve"> </v>
      </c>
      <c r="V49" s="25"/>
    </row>
    <row r="50" spans="1:214" ht="10.5" customHeight="1" thickTop="1" x14ac:dyDescent="0.2">
      <c r="A50" s="11"/>
      <c r="B50" s="12"/>
      <c r="C50" s="3"/>
      <c r="D50" s="3"/>
      <c r="E50" s="3"/>
      <c r="F50" s="3"/>
      <c r="G50" s="3"/>
      <c r="H50" s="56"/>
      <c r="I50" s="3"/>
      <c r="J50" s="3"/>
      <c r="K50" s="56"/>
      <c r="L50" s="3"/>
      <c r="M50" s="9"/>
      <c r="N50" s="3"/>
      <c r="O50" s="9"/>
      <c r="P50" s="9"/>
      <c r="Q50" s="9"/>
      <c r="R50" s="9"/>
      <c r="S50" s="9"/>
      <c r="T50" s="13"/>
    </row>
    <row r="51" spans="1:214" ht="16.2" customHeight="1" x14ac:dyDescent="0.2">
      <c r="A51" s="355" t="s">
        <v>102</v>
      </c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56"/>
      <c r="S51" s="356"/>
      <c r="T51" s="356"/>
    </row>
    <row r="52" spans="1:214" ht="21.6" customHeight="1" x14ac:dyDescent="0.25">
      <c r="A52" s="183"/>
      <c r="B52" s="184"/>
      <c r="C52" s="184"/>
      <c r="D52" s="184"/>
      <c r="E52" s="184"/>
      <c r="F52" s="184"/>
      <c r="G52" s="184"/>
      <c r="H52" s="185"/>
      <c r="I52" s="184"/>
      <c r="J52" s="184"/>
      <c r="K52" s="184"/>
      <c r="L52" s="184"/>
      <c r="M52" s="184"/>
      <c r="N52" s="184"/>
      <c r="O52" s="181"/>
      <c r="P52" s="181"/>
      <c r="Q52" s="181"/>
      <c r="R52" s="181"/>
      <c r="S52" s="8"/>
      <c r="T52" s="2"/>
    </row>
    <row r="53" spans="1:214" ht="15.6" customHeight="1" x14ac:dyDescent="0.25">
      <c r="A53" s="192" t="s">
        <v>70</v>
      </c>
      <c r="B53" s="193"/>
      <c r="C53" s="193"/>
      <c r="D53" s="193"/>
      <c r="E53" s="193"/>
      <c r="F53" s="193"/>
      <c r="G53" s="193"/>
      <c r="H53" s="185"/>
      <c r="I53" s="184"/>
      <c r="J53" s="184"/>
      <c r="K53" s="184"/>
      <c r="L53" s="184"/>
      <c r="M53" s="184"/>
      <c r="N53" s="184"/>
      <c r="O53" s="181"/>
      <c r="P53" s="181"/>
      <c r="Q53" s="181"/>
      <c r="R53" s="182"/>
      <c r="S53" s="71"/>
      <c r="T53" s="71"/>
    </row>
    <row r="54" spans="1:214" ht="9.75" customHeight="1" x14ac:dyDescent="0.25">
      <c r="A54" s="183"/>
      <c r="B54" s="184"/>
      <c r="C54" s="184"/>
      <c r="D54" s="184"/>
      <c r="E54" s="184"/>
      <c r="F54" s="184"/>
      <c r="G54" s="184"/>
      <c r="H54" s="185"/>
      <c r="I54" s="184"/>
      <c r="J54" s="184"/>
      <c r="K54" s="184"/>
      <c r="L54" s="184"/>
      <c r="M54" s="184"/>
      <c r="N54" s="184"/>
      <c r="S54" s="8"/>
      <c r="T54" s="2"/>
    </row>
    <row r="55" spans="1:214" ht="9" customHeight="1" x14ac:dyDescent="0.25">
      <c r="A55" s="292"/>
      <c r="B55" s="293"/>
      <c r="C55" s="293"/>
      <c r="D55" s="293"/>
      <c r="E55" s="293"/>
      <c r="F55" s="293"/>
      <c r="G55" s="293"/>
      <c r="H55" s="182"/>
      <c r="I55" s="163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</row>
    <row r="56" spans="1:214" ht="7.5" customHeight="1" x14ac:dyDescent="0.25">
      <c r="A56" s="12"/>
      <c r="B56" s="12"/>
      <c r="C56" s="294"/>
      <c r="D56" s="242"/>
      <c r="E56" s="242"/>
      <c r="F56" s="242"/>
      <c r="G56" s="242"/>
      <c r="H56" s="242"/>
      <c r="I56" s="32"/>
      <c r="J56" s="31"/>
      <c r="K56" s="290"/>
      <c r="L56" s="291"/>
      <c r="M56" s="291"/>
      <c r="N56" s="291"/>
      <c r="O56" s="33"/>
      <c r="P56" s="169"/>
      <c r="Q56" s="187"/>
      <c r="R56" s="187"/>
      <c r="S56" s="9"/>
      <c r="T56" s="3"/>
    </row>
    <row r="57" spans="1:214" ht="18" customHeight="1" x14ac:dyDescent="0.25">
      <c r="A57" s="161"/>
      <c r="B57" s="137"/>
      <c r="C57" s="132"/>
      <c r="D57" s="140"/>
      <c r="E57" s="140"/>
      <c r="F57" s="140"/>
      <c r="G57" s="140"/>
      <c r="H57" s="157"/>
      <c r="I57" s="150" t="s">
        <v>43</v>
      </c>
      <c r="J57" s="158"/>
      <c r="K57" s="397" t="s">
        <v>110</v>
      </c>
      <c r="L57" s="398"/>
      <c r="M57" s="398"/>
      <c r="N57" s="398"/>
      <c r="O57" s="398"/>
      <c r="P57" s="398"/>
      <c r="Q57" s="398"/>
      <c r="R57" s="398"/>
      <c r="S57" s="398"/>
      <c r="T57" s="399"/>
    </row>
    <row r="58" spans="1:214" ht="13.2" x14ac:dyDescent="0.25">
      <c r="A58" s="136"/>
      <c r="B58" s="137"/>
      <c r="C58" s="132"/>
      <c r="D58" s="140"/>
      <c r="E58" s="140"/>
      <c r="F58" s="140"/>
      <c r="G58" s="140"/>
      <c r="H58" s="138"/>
      <c r="I58" s="145" t="s">
        <v>13</v>
      </c>
      <c r="J58" s="137"/>
      <c r="K58" s="153"/>
      <c r="L58" s="400" t="s">
        <v>13</v>
      </c>
      <c r="M58" s="400"/>
      <c r="N58" s="400"/>
      <c r="O58" s="132"/>
      <c r="P58" s="400" t="s">
        <v>45</v>
      </c>
      <c r="Q58" s="400"/>
      <c r="R58" s="400"/>
      <c r="S58" s="132"/>
      <c r="T58" s="133"/>
    </row>
    <row r="59" spans="1:214" ht="21.75" customHeight="1" x14ac:dyDescent="0.25">
      <c r="A59" s="142" t="s">
        <v>12</v>
      </c>
      <c r="B59" s="135"/>
      <c r="C59" s="326" t="s">
        <v>71</v>
      </c>
      <c r="D59" s="326"/>
      <c r="E59" s="326"/>
      <c r="F59" s="326"/>
      <c r="G59" s="375"/>
      <c r="H59" s="57"/>
      <c r="I59" s="7"/>
      <c r="J59" s="40"/>
      <c r="K59" s="74"/>
      <c r="L59" s="40"/>
      <c r="M59" s="40"/>
      <c r="N59" s="40"/>
      <c r="O59" s="40"/>
      <c r="P59" s="40"/>
      <c r="Q59" s="40"/>
      <c r="R59" s="40"/>
      <c r="S59" s="40"/>
      <c r="T59" s="37"/>
    </row>
    <row r="60" spans="1:214" ht="12.9" customHeight="1" x14ac:dyDescent="0.25">
      <c r="A60" s="136"/>
      <c r="B60" s="137"/>
      <c r="C60" s="347" t="s">
        <v>103</v>
      </c>
      <c r="D60" s="347"/>
      <c r="E60" s="347"/>
      <c r="F60" s="347"/>
      <c r="G60" s="349"/>
      <c r="H60" s="76"/>
      <c r="I60" s="5">
        <f>+Bostadsdelen!I62+'Övriga utrymmen'!I60+'Lokaler som inte omfattas av un'!I60</f>
        <v>0</v>
      </c>
      <c r="J60" s="46"/>
      <c r="K60" s="95"/>
      <c r="L60" s="175">
        <f>+Bostadsdelen!L62:N62+'Övriga utrymmen'!L60:N60+'Lokaler som inte omfattas av un'!L60:N60</f>
        <v>0</v>
      </c>
      <c r="M60" s="175"/>
      <c r="N60" s="175"/>
      <c r="O60" s="47"/>
      <c r="P60" s="169" t="str">
        <f>IF(L60=0," ",L60/$G$17)</f>
        <v xml:space="preserve"> </v>
      </c>
      <c r="Q60" s="170"/>
      <c r="R60" s="170"/>
      <c r="S60" s="8"/>
      <c r="T60" s="22"/>
    </row>
    <row r="61" spans="1:214" s="29" customFormat="1" ht="18" customHeight="1" x14ac:dyDescent="0.25">
      <c r="A61" s="34"/>
      <c r="B61" s="40"/>
      <c r="C61" s="40"/>
      <c r="D61" s="40"/>
      <c r="E61" s="40"/>
      <c r="F61" s="40"/>
      <c r="G61" s="40"/>
      <c r="H61" s="57"/>
      <c r="I61" s="40"/>
      <c r="J61" s="70"/>
      <c r="K61" s="288"/>
      <c r="L61" s="289"/>
      <c r="M61" s="289"/>
      <c r="N61" s="289"/>
      <c r="O61" s="8"/>
      <c r="P61" s="179"/>
      <c r="Q61" s="180"/>
      <c r="R61" s="180"/>
      <c r="S61" s="8"/>
      <c r="T61" s="2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214" ht="15" customHeight="1" x14ac:dyDescent="0.25">
      <c r="A62" s="353" t="s">
        <v>74</v>
      </c>
      <c r="B62" s="348"/>
      <c r="C62" s="348"/>
      <c r="D62" s="348"/>
      <c r="E62" s="348"/>
      <c r="F62" s="308"/>
      <c r="G62" s="140"/>
      <c r="H62" s="57"/>
      <c r="I62" s="36"/>
      <c r="J62" s="36"/>
      <c r="K62" s="57"/>
      <c r="L62" s="36"/>
      <c r="M62" s="36"/>
      <c r="N62" s="36"/>
      <c r="O62" s="36"/>
      <c r="P62" s="36"/>
      <c r="Q62" s="36"/>
      <c r="R62" s="36"/>
      <c r="S62" s="36"/>
      <c r="T62" s="37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  <c r="EK62" s="14"/>
      <c r="EL62" s="14"/>
      <c r="EM62" s="14"/>
      <c r="EN62" s="14"/>
      <c r="EO62" s="14"/>
      <c r="EP62" s="14"/>
      <c r="EQ62" s="14"/>
      <c r="ER62" s="14"/>
      <c r="ES62" s="14"/>
      <c r="ET62" s="14"/>
      <c r="EU62" s="14"/>
      <c r="EV62" s="14"/>
      <c r="EW62" s="14"/>
      <c r="EX62" s="14"/>
      <c r="EY62" s="14"/>
      <c r="EZ62" s="14"/>
      <c r="FA62" s="14"/>
      <c r="FB62" s="14"/>
      <c r="FC62" s="14"/>
      <c r="FD62" s="14"/>
      <c r="FE62" s="14"/>
      <c r="FF62" s="14"/>
      <c r="FG62" s="14"/>
      <c r="FH62" s="14"/>
      <c r="FI62" s="14"/>
      <c r="FJ62" s="14"/>
      <c r="FK62" s="14"/>
      <c r="FL62" s="14"/>
      <c r="FM62" s="14"/>
      <c r="FN62" s="14"/>
      <c r="FO62" s="14"/>
      <c r="FP62" s="14"/>
      <c r="FQ62" s="14"/>
      <c r="FR62" s="14"/>
      <c r="FS62" s="14"/>
      <c r="FT62" s="14"/>
      <c r="FU62" s="14"/>
      <c r="FV62" s="14"/>
      <c r="FW62" s="14"/>
      <c r="FX62" s="14"/>
      <c r="FY62" s="14"/>
      <c r="FZ62" s="14"/>
      <c r="GA62" s="14"/>
      <c r="GB62" s="14"/>
      <c r="GC62" s="14"/>
      <c r="GD62" s="14"/>
      <c r="GE62" s="14"/>
      <c r="GF62" s="14"/>
      <c r="GG62" s="14"/>
      <c r="GH62" s="14"/>
      <c r="GI62" s="14"/>
      <c r="GJ62" s="14"/>
      <c r="GK62" s="14"/>
      <c r="GL62" s="14"/>
      <c r="GM62" s="14"/>
      <c r="GN62" s="14"/>
      <c r="GO62" s="14"/>
      <c r="GP62" s="14"/>
      <c r="GQ62" s="14"/>
      <c r="GR62" s="14"/>
      <c r="GS62" s="14"/>
      <c r="GT62" s="14"/>
      <c r="GU62" s="14"/>
      <c r="GV62" s="14"/>
      <c r="GW62" s="14"/>
      <c r="GX62" s="14"/>
      <c r="GY62" s="14"/>
      <c r="GZ62" s="14"/>
      <c r="HA62" s="14"/>
      <c r="HB62" s="14"/>
      <c r="HC62" s="14"/>
      <c r="HD62" s="14"/>
      <c r="HE62" s="14"/>
      <c r="HF62" s="14"/>
    </row>
    <row r="63" spans="1:214" ht="15" customHeight="1" x14ac:dyDescent="0.25">
      <c r="A63" s="353" t="s">
        <v>75</v>
      </c>
      <c r="B63" s="354"/>
      <c r="C63" s="354"/>
      <c r="D63" s="354"/>
      <c r="E63" s="354"/>
      <c r="F63" s="354"/>
      <c r="G63" s="354"/>
      <c r="H63" s="34"/>
      <c r="I63" s="36"/>
      <c r="J63" s="36"/>
      <c r="K63" s="57"/>
      <c r="L63" s="36"/>
      <c r="M63" s="36"/>
      <c r="N63" s="36"/>
      <c r="O63" s="36"/>
      <c r="P63" s="36"/>
      <c r="Q63" s="36"/>
      <c r="R63" s="36"/>
      <c r="S63" s="36"/>
      <c r="T63" s="37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</row>
    <row r="64" spans="1:214" ht="16.649999999999999" customHeight="1" x14ac:dyDescent="0.25">
      <c r="A64" s="136"/>
      <c r="B64" s="137"/>
      <c r="C64" s="141" t="s">
        <v>0</v>
      </c>
      <c r="D64" s="347" t="s">
        <v>76</v>
      </c>
      <c r="E64" s="348"/>
      <c r="F64" s="348"/>
      <c r="G64" s="348"/>
      <c r="H64" s="73"/>
      <c r="I64" s="5">
        <f>+Bostadsdelen!I66+'Övriga utrymmen'!I64+'Lokaler som inte omfattas av un'!I64</f>
        <v>0</v>
      </c>
      <c r="J64" s="7"/>
      <c r="K64" s="95"/>
      <c r="L64" s="175">
        <f>+Bostadsdelen!L66:N66+'Övriga utrymmen'!L64:N64+'Lokaler som inte omfattas av un'!L64:N64</f>
        <v>0</v>
      </c>
      <c r="M64" s="175"/>
      <c r="N64" s="175"/>
      <c r="O64" s="36"/>
      <c r="P64" s="169" t="str">
        <f>IF(L64=0," ",L64/$G$17)</f>
        <v xml:space="preserve"> </v>
      </c>
      <c r="Q64" s="170"/>
      <c r="R64" s="170"/>
      <c r="S64" s="8"/>
      <c r="T64" s="22"/>
    </row>
    <row r="65" spans="1:22" ht="18" customHeight="1" x14ac:dyDescent="0.25">
      <c r="A65" s="136"/>
      <c r="B65" s="137"/>
      <c r="C65" s="141" t="s">
        <v>6</v>
      </c>
      <c r="D65" s="347" t="s">
        <v>77</v>
      </c>
      <c r="E65" s="348"/>
      <c r="F65" s="348"/>
      <c r="G65" s="348"/>
      <c r="H65" s="73"/>
      <c r="I65" s="5">
        <f>+Bostadsdelen!I67+'Övriga utrymmen'!I65+'Lokaler som inte omfattas av un'!I65</f>
        <v>0</v>
      </c>
      <c r="J65" s="7"/>
      <c r="K65" s="95"/>
      <c r="L65" s="175">
        <f>+Bostadsdelen!L67:N67+'Övriga utrymmen'!L65:N65+'Lokaler som inte omfattas av un'!L65:N65</f>
        <v>0</v>
      </c>
      <c r="M65" s="175"/>
      <c r="N65" s="175"/>
      <c r="O65" s="36"/>
      <c r="P65" s="169" t="str">
        <f t="shared" ref="P65:P70" si="4">IF(L65=0," ",L65/$G$17)</f>
        <v xml:space="preserve"> </v>
      </c>
      <c r="Q65" s="170"/>
      <c r="R65" s="170"/>
      <c r="S65" s="8"/>
      <c r="T65" s="22"/>
    </row>
    <row r="66" spans="1:22" ht="18" customHeight="1" x14ac:dyDescent="0.25">
      <c r="A66" s="136"/>
      <c r="B66" s="137"/>
      <c r="C66" s="141" t="s">
        <v>9</v>
      </c>
      <c r="D66" s="347" t="s">
        <v>78</v>
      </c>
      <c r="E66" s="347"/>
      <c r="F66" s="347"/>
      <c r="G66" s="349"/>
      <c r="H66" s="74"/>
      <c r="I66" s="5">
        <f>+Bostadsdelen!I68+'Övriga utrymmen'!I66+'Lokaler som inte omfattas av un'!I66</f>
        <v>0</v>
      </c>
      <c r="J66" s="7"/>
      <c r="K66" s="95"/>
      <c r="L66" s="175">
        <f>+Bostadsdelen!L68:N68+'Övriga utrymmen'!L66:N66+'Lokaler som inte omfattas av un'!L66:N66</f>
        <v>0</v>
      </c>
      <c r="M66" s="175"/>
      <c r="N66" s="175"/>
      <c r="O66" s="36"/>
      <c r="P66" s="169" t="str">
        <f t="shared" si="4"/>
        <v xml:space="preserve"> </v>
      </c>
      <c r="Q66" s="170"/>
      <c r="R66" s="170"/>
      <c r="S66" s="8"/>
      <c r="T66" s="22"/>
    </row>
    <row r="67" spans="1:22" ht="18" customHeight="1" x14ac:dyDescent="0.25">
      <c r="A67" s="136"/>
      <c r="B67" s="137"/>
      <c r="C67" s="141" t="s">
        <v>10</v>
      </c>
      <c r="D67" s="347" t="s">
        <v>79</v>
      </c>
      <c r="E67" s="347"/>
      <c r="F67" s="347"/>
      <c r="G67" s="349"/>
      <c r="H67" s="74"/>
      <c r="I67" s="5">
        <f>+Bostadsdelen!I69+'Övriga utrymmen'!I67+'Lokaler som inte omfattas av un'!I67</f>
        <v>0</v>
      </c>
      <c r="J67" s="7"/>
      <c r="K67" s="95"/>
      <c r="L67" s="175">
        <f>+Bostadsdelen!L69:N69+'Övriga utrymmen'!L67:N67+'Lokaler som inte omfattas av un'!L67:N67</f>
        <v>0</v>
      </c>
      <c r="M67" s="175"/>
      <c r="N67" s="175"/>
      <c r="O67" s="36"/>
      <c r="P67" s="169" t="str">
        <f t="shared" si="4"/>
        <v xml:space="preserve"> </v>
      </c>
      <c r="Q67" s="170"/>
      <c r="R67" s="170"/>
      <c r="S67" s="8"/>
      <c r="T67" s="22"/>
      <c r="U67" s="24"/>
    </row>
    <row r="68" spans="1:22" ht="18" customHeight="1" x14ac:dyDescent="0.25">
      <c r="A68" s="136"/>
      <c r="B68" s="137"/>
      <c r="C68" s="141" t="s">
        <v>2</v>
      </c>
      <c r="D68" s="347" t="s">
        <v>80</v>
      </c>
      <c r="E68" s="347"/>
      <c r="F68" s="347"/>
      <c r="G68" s="349"/>
      <c r="H68" s="73"/>
      <c r="I68" s="5">
        <f>+Bostadsdelen!I70+'Övriga utrymmen'!I68+'Lokaler som inte omfattas av un'!I68</f>
        <v>0</v>
      </c>
      <c r="J68" s="7"/>
      <c r="K68" s="95"/>
      <c r="L68" s="175">
        <f>+Bostadsdelen!L70:N70+'Övriga utrymmen'!L68:N68+'Lokaler som inte omfattas av un'!L68:N68</f>
        <v>0</v>
      </c>
      <c r="M68" s="175"/>
      <c r="N68" s="175"/>
      <c r="O68" s="36"/>
      <c r="P68" s="169" t="str">
        <f t="shared" si="4"/>
        <v xml:space="preserve"> </v>
      </c>
      <c r="Q68" s="170"/>
      <c r="R68" s="170"/>
      <c r="S68" s="8"/>
      <c r="T68" s="22"/>
      <c r="V68" s="24"/>
    </row>
    <row r="69" spans="1:22" ht="18" customHeight="1" x14ac:dyDescent="0.25">
      <c r="A69" s="136"/>
      <c r="B69" s="137"/>
      <c r="C69" s="141" t="s">
        <v>3</v>
      </c>
      <c r="D69" s="347" t="s">
        <v>81</v>
      </c>
      <c r="E69" s="347"/>
      <c r="F69" s="347"/>
      <c r="G69" s="349"/>
      <c r="H69" s="74"/>
      <c r="I69" s="5">
        <f>+Bostadsdelen!I71+'Övriga utrymmen'!I69+'Lokaler som inte omfattas av un'!I69</f>
        <v>0</v>
      </c>
      <c r="J69" s="7"/>
      <c r="K69" s="95"/>
      <c r="L69" s="175">
        <f>+Bostadsdelen!L71:N71+'Övriga utrymmen'!L69:N69+'Lokaler som inte omfattas av un'!L69:N69</f>
        <v>0</v>
      </c>
      <c r="M69" s="175"/>
      <c r="N69" s="175"/>
      <c r="O69" s="36"/>
      <c r="P69" s="169" t="str">
        <f t="shared" si="4"/>
        <v xml:space="preserve"> </v>
      </c>
      <c r="Q69" s="170"/>
      <c r="R69" s="170"/>
      <c r="S69" s="8"/>
      <c r="T69" s="22"/>
    </row>
    <row r="70" spans="1:22" ht="18" customHeight="1" x14ac:dyDescent="0.25">
      <c r="A70" s="136"/>
      <c r="B70" s="137"/>
      <c r="C70" s="141" t="s">
        <v>4</v>
      </c>
      <c r="D70" s="132" t="s">
        <v>82</v>
      </c>
      <c r="E70" s="140"/>
      <c r="F70" s="274"/>
      <c r="G70" s="275"/>
      <c r="H70" s="73"/>
      <c r="I70" s="5">
        <f>+Bostadsdelen!I72+'Övriga utrymmen'!I70+'Lokaler som inte omfattas av un'!I70</f>
        <v>0</v>
      </c>
      <c r="J70" s="7"/>
      <c r="K70" s="95"/>
      <c r="L70" s="175">
        <f>+Bostadsdelen!L72:N72+'Övriga utrymmen'!L70:N70+'Lokaler som inte omfattas av un'!L70:N70</f>
        <v>0</v>
      </c>
      <c r="M70" s="175"/>
      <c r="N70" s="175"/>
      <c r="O70" s="41"/>
      <c r="P70" s="169" t="str">
        <f t="shared" si="4"/>
        <v xml:space="preserve"> </v>
      </c>
      <c r="Q70" s="170"/>
      <c r="R70" s="170"/>
      <c r="S70" s="8"/>
      <c r="T70" s="22"/>
    </row>
    <row r="71" spans="1:22" ht="18" customHeight="1" thickBot="1" x14ac:dyDescent="0.3">
      <c r="A71" s="136"/>
      <c r="B71" s="140"/>
      <c r="C71" s="140"/>
      <c r="D71" s="140"/>
      <c r="E71" s="140"/>
      <c r="F71" s="140"/>
      <c r="G71" s="140"/>
      <c r="H71" s="57"/>
      <c r="I71" s="42">
        <f>SUM(I64:I70)</f>
        <v>0</v>
      </c>
      <c r="J71" s="99"/>
      <c r="K71" s="55">
        <f>SUM(K64:N70)</f>
        <v>0</v>
      </c>
      <c r="L71" s="178">
        <f>SUM(L64:N70)</f>
        <v>0</v>
      </c>
      <c r="M71" s="178"/>
      <c r="N71" s="178"/>
      <c r="O71" s="48"/>
      <c r="P71" s="178" t="str">
        <f>IF(L71=0," ",L71/$G$17)</f>
        <v xml:space="preserve"> </v>
      </c>
      <c r="Q71" s="178"/>
      <c r="R71" s="178"/>
      <c r="S71" s="8"/>
      <c r="T71" s="22"/>
    </row>
    <row r="72" spans="1:22" ht="11.25" customHeight="1" x14ac:dyDescent="0.25">
      <c r="A72" s="142" t="s">
        <v>83</v>
      </c>
      <c r="B72" s="140"/>
      <c r="C72" s="140"/>
      <c r="D72" s="140"/>
      <c r="E72" s="140"/>
      <c r="F72" s="140"/>
      <c r="G72" s="140"/>
      <c r="H72" s="74"/>
      <c r="I72" s="7"/>
      <c r="J72" s="41"/>
      <c r="K72" s="74"/>
      <c r="L72" s="36"/>
      <c r="M72" s="36"/>
      <c r="N72" s="36"/>
      <c r="O72" s="36"/>
      <c r="P72" s="36"/>
      <c r="Q72" s="36"/>
      <c r="R72" s="36"/>
      <c r="S72" s="36"/>
      <c r="T72" s="37"/>
    </row>
    <row r="73" spans="1:22" ht="16.649999999999999" customHeight="1" x14ac:dyDescent="0.25">
      <c r="A73" s="136"/>
      <c r="B73" s="137"/>
      <c r="C73" s="141" t="s">
        <v>0</v>
      </c>
      <c r="D73" s="347" t="s">
        <v>104</v>
      </c>
      <c r="E73" s="351"/>
      <c r="F73" s="351"/>
      <c r="G73" s="352"/>
      <c r="H73" s="73"/>
      <c r="I73" s="5">
        <f>+Bostadsdelen!I75+'Övriga utrymmen'!I73+'Lokaler som inte omfattas av un'!I73</f>
        <v>0</v>
      </c>
      <c r="J73" s="7"/>
      <c r="K73" s="95"/>
      <c r="L73" s="175">
        <f>+Bostadsdelen!L75:N75+'Övriga utrymmen'!L73:N73+'Lokaler som inte omfattas av un'!L73:N73</f>
        <v>0</v>
      </c>
      <c r="M73" s="175"/>
      <c r="N73" s="175"/>
      <c r="O73" s="36"/>
      <c r="P73" s="169" t="str">
        <f t="shared" ref="P73:P78" si="5">IF(L73=0," ",L73/$G$17)</f>
        <v xml:space="preserve"> </v>
      </c>
      <c r="Q73" s="170"/>
      <c r="R73" s="170"/>
      <c r="S73" s="8"/>
      <c r="T73" s="22"/>
    </row>
    <row r="74" spans="1:22" ht="18" customHeight="1" x14ac:dyDescent="0.25">
      <c r="A74" s="136"/>
      <c r="B74" s="137"/>
      <c r="C74" s="141" t="s">
        <v>6</v>
      </c>
      <c r="D74" s="411"/>
      <c r="E74" s="411"/>
      <c r="F74" s="411"/>
      <c r="G74" s="412"/>
      <c r="H74" s="74"/>
      <c r="I74" s="5">
        <f>+Bostadsdelen!I76+'Övriga utrymmen'!I74+'Lokaler som inte omfattas av un'!I74</f>
        <v>0</v>
      </c>
      <c r="J74" s="7"/>
      <c r="K74" s="95"/>
      <c r="L74" s="175">
        <f>+Bostadsdelen!L76:N76+'Övriga utrymmen'!L74:N74+'Lokaler som inte omfattas av un'!L74:N74</f>
        <v>0</v>
      </c>
      <c r="M74" s="175"/>
      <c r="N74" s="175"/>
      <c r="O74" s="36"/>
      <c r="P74" s="169" t="str">
        <f t="shared" si="5"/>
        <v xml:space="preserve"> </v>
      </c>
      <c r="Q74" s="170"/>
      <c r="R74" s="170"/>
      <c r="S74" s="8"/>
      <c r="T74" s="22"/>
    </row>
    <row r="75" spans="1:22" ht="17.25" customHeight="1" x14ac:dyDescent="0.25">
      <c r="A75" s="136"/>
      <c r="B75" s="137"/>
      <c r="C75" s="141" t="s">
        <v>9</v>
      </c>
      <c r="D75" s="409"/>
      <c r="E75" s="409"/>
      <c r="F75" s="409"/>
      <c r="G75" s="410"/>
      <c r="H75" s="57"/>
      <c r="I75" s="5">
        <f>+Bostadsdelen!I77+'Övriga utrymmen'!I75+'Lokaler som inte omfattas av un'!I75</f>
        <v>0</v>
      </c>
      <c r="J75" s="41"/>
      <c r="K75" s="95"/>
      <c r="L75" s="175">
        <f>+Bostadsdelen!L77:N77+'Övriga utrymmen'!L75:N75+'Lokaler som inte omfattas av un'!L75:N75</f>
        <v>0</v>
      </c>
      <c r="M75" s="175"/>
      <c r="N75" s="175"/>
      <c r="O75" s="36"/>
      <c r="P75" s="169" t="str">
        <f t="shared" si="5"/>
        <v xml:space="preserve"> </v>
      </c>
      <c r="Q75" s="170"/>
      <c r="R75" s="170"/>
      <c r="S75" s="8"/>
      <c r="T75" s="22"/>
    </row>
    <row r="76" spans="1:22" ht="17.25" customHeight="1" x14ac:dyDescent="0.25">
      <c r="A76" s="136"/>
      <c r="B76" s="137"/>
      <c r="C76" s="141" t="s">
        <v>10</v>
      </c>
      <c r="D76" s="409"/>
      <c r="E76" s="409"/>
      <c r="F76" s="409"/>
      <c r="G76" s="410"/>
      <c r="H76" s="57"/>
      <c r="I76" s="5">
        <f>+Bostadsdelen!I78+'Övriga utrymmen'!I76+'Lokaler som inte omfattas av un'!I76</f>
        <v>0</v>
      </c>
      <c r="J76" s="41"/>
      <c r="K76" s="95"/>
      <c r="L76" s="175">
        <f>+Bostadsdelen!L78:N78+'Övriga utrymmen'!L76:N76+'Lokaler som inte omfattas av un'!L76:N76</f>
        <v>0</v>
      </c>
      <c r="M76" s="175"/>
      <c r="N76" s="175"/>
      <c r="O76" s="36"/>
      <c r="P76" s="169" t="str">
        <f t="shared" si="5"/>
        <v xml:space="preserve"> </v>
      </c>
      <c r="Q76" s="170"/>
      <c r="R76" s="170"/>
      <c r="S76" s="8"/>
      <c r="T76" s="22"/>
    </row>
    <row r="77" spans="1:22" ht="17.25" customHeight="1" x14ac:dyDescent="0.25">
      <c r="A77" s="136"/>
      <c r="B77" s="137"/>
      <c r="C77" s="141" t="s">
        <v>2</v>
      </c>
      <c r="D77" s="409"/>
      <c r="E77" s="409"/>
      <c r="F77" s="409"/>
      <c r="G77" s="410"/>
      <c r="H77" s="73"/>
      <c r="I77" s="5">
        <f>+Bostadsdelen!I79+'Övriga utrymmen'!I77+'Lokaler som inte omfattas av un'!I77</f>
        <v>0</v>
      </c>
      <c r="J77" s="7"/>
      <c r="K77" s="95"/>
      <c r="L77" s="175">
        <f>+Bostadsdelen!L79:N79+'Övriga utrymmen'!L77:N77+'Lokaler som inte omfattas av un'!L77:N77</f>
        <v>0</v>
      </c>
      <c r="M77" s="175"/>
      <c r="N77" s="175"/>
      <c r="O77" s="35"/>
      <c r="P77" s="169" t="str">
        <f t="shared" si="5"/>
        <v xml:space="preserve"> </v>
      </c>
      <c r="Q77" s="170"/>
      <c r="R77" s="170"/>
      <c r="S77" s="8"/>
      <c r="T77" s="22"/>
    </row>
    <row r="78" spans="1:22" ht="15.75" customHeight="1" thickBot="1" x14ac:dyDescent="0.3">
      <c r="A78" s="20"/>
      <c r="B78" s="17"/>
      <c r="C78" s="2"/>
      <c r="D78" s="167"/>
      <c r="E78" s="168"/>
      <c r="F78" s="168"/>
      <c r="G78" s="168"/>
      <c r="H78" s="73"/>
      <c r="I78" s="44">
        <f>SUM(I73:I77)</f>
        <v>0</v>
      </c>
      <c r="J78" s="45"/>
      <c r="K78" s="58">
        <f>+K73+K74+K75+K77</f>
        <v>0</v>
      </c>
      <c r="L78" s="276">
        <f>SUM(L73:N77)</f>
        <v>0</v>
      </c>
      <c r="M78" s="276"/>
      <c r="N78" s="276"/>
      <c r="O78" s="49"/>
      <c r="P78" s="189" t="str">
        <f t="shared" si="5"/>
        <v xml:space="preserve"> </v>
      </c>
      <c r="Q78" s="190"/>
      <c r="R78" s="190"/>
      <c r="S78" s="8"/>
      <c r="T78" s="22"/>
    </row>
    <row r="79" spans="1:22" ht="19.5" customHeight="1" x14ac:dyDescent="0.25">
      <c r="A79" s="350" t="s">
        <v>85</v>
      </c>
      <c r="B79" s="308"/>
      <c r="C79" s="308"/>
      <c r="D79" s="308"/>
      <c r="E79" s="308"/>
      <c r="F79" s="308"/>
      <c r="G79" s="131"/>
      <c r="H79" s="67"/>
      <c r="I79" s="68"/>
      <c r="J79" s="68"/>
      <c r="K79" s="67"/>
      <c r="L79" s="68"/>
      <c r="M79" s="68"/>
      <c r="N79" s="68"/>
      <c r="O79" s="68"/>
      <c r="P79" s="68"/>
      <c r="Q79" s="68"/>
      <c r="R79" s="68"/>
      <c r="S79" s="68"/>
      <c r="T79" s="69"/>
    </row>
    <row r="80" spans="1:22" ht="15" customHeight="1" x14ac:dyDescent="0.25">
      <c r="A80" s="143"/>
      <c r="B80" s="137"/>
      <c r="C80" s="141" t="s">
        <v>0</v>
      </c>
      <c r="D80" s="347" t="s">
        <v>86</v>
      </c>
      <c r="E80" s="347"/>
      <c r="F80" s="347"/>
      <c r="G80" s="347"/>
      <c r="H80" s="77"/>
      <c r="I80" s="5">
        <f>+Bostadsdelen!I82+'Övriga utrymmen'!I80+'Lokaler som inte omfattas av un'!I80</f>
        <v>0</v>
      </c>
      <c r="J80" s="7"/>
      <c r="K80" s="95"/>
      <c r="L80" s="175">
        <f>+Bostadsdelen!L82:N82+'Övriga utrymmen'!L80:N80+'Lokaler som inte omfattas av un'!L80:N80</f>
        <v>0</v>
      </c>
      <c r="M80" s="175"/>
      <c r="N80" s="175"/>
      <c r="O80" s="7"/>
      <c r="P80" s="169" t="str">
        <f>IF(L80=0," ",L80/$G$17)</f>
        <v xml:space="preserve"> </v>
      </c>
      <c r="Q80" s="170"/>
      <c r="R80" s="170"/>
      <c r="S80" s="8"/>
      <c r="T80" s="22"/>
    </row>
    <row r="81" spans="1:55" ht="18" customHeight="1" x14ac:dyDescent="0.25">
      <c r="A81" s="136"/>
      <c r="B81" s="137"/>
      <c r="C81" s="141" t="s">
        <v>6</v>
      </c>
      <c r="D81" s="347" t="s">
        <v>87</v>
      </c>
      <c r="E81" s="347"/>
      <c r="F81" s="347"/>
      <c r="G81" s="347"/>
      <c r="H81" s="73"/>
      <c r="I81" s="5">
        <f>+Bostadsdelen!I83+'Övriga utrymmen'!I81+'Lokaler som inte omfattas av un'!I81</f>
        <v>0</v>
      </c>
      <c r="J81" s="7"/>
      <c r="K81" s="95"/>
      <c r="L81" s="175">
        <f>+Bostadsdelen!L83:N83+'Övriga utrymmen'!L81:N81+'Lokaler som inte omfattas av un'!L81:N81</f>
        <v>0</v>
      </c>
      <c r="M81" s="175"/>
      <c r="N81" s="175"/>
      <c r="O81" s="7"/>
      <c r="P81" s="169" t="str">
        <f>IF(L81=0," ",L81/$G$17)</f>
        <v xml:space="preserve"> </v>
      </c>
      <c r="Q81" s="170"/>
      <c r="R81" s="170"/>
      <c r="S81" s="8"/>
      <c r="T81" s="22"/>
    </row>
    <row r="82" spans="1:55" ht="18" customHeight="1" x14ac:dyDescent="0.25">
      <c r="A82" s="136"/>
      <c r="B82" s="137"/>
      <c r="C82" s="141" t="s">
        <v>9</v>
      </c>
      <c r="D82" s="347" t="s">
        <v>88</v>
      </c>
      <c r="E82" s="348"/>
      <c r="F82" s="348"/>
      <c r="G82" s="348"/>
      <c r="H82" s="73"/>
      <c r="I82" s="5">
        <f>+Bostadsdelen!I84+'Övriga utrymmen'!I82+'Lokaler som inte omfattas av un'!I82</f>
        <v>0</v>
      </c>
      <c r="J82" s="7"/>
      <c r="K82" s="95"/>
      <c r="L82" s="175">
        <f>+Bostadsdelen!L84:N84+'Övriga utrymmen'!L82:N82+'Lokaler som inte omfattas av un'!L82:N82</f>
        <v>0</v>
      </c>
      <c r="M82" s="175"/>
      <c r="N82" s="175"/>
      <c r="O82" s="36"/>
      <c r="P82" s="169" t="str">
        <f>IF(L82=0," ",L82/$G$17)</f>
        <v xml:space="preserve"> </v>
      </c>
      <c r="Q82" s="170"/>
      <c r="R82" s="170"/>
      <c r="S82" s="8"/>
      <c r="T82" s="22"/>
    </row>
    <row r="83" spans="1:55" ht="18" customHeight="1" x14ac:dyDescent="0.25">
      <c r="A83" s="136"/>
      <c r="B83" s="137"/>
      <c r="C83" s="141" t="s">
        <v>10</v>
      </c>
      <c r="D83" s="347" t="s">
        <v>89</v>
      </c>
      <c r="E83" s="347"/>
      <c r="F83" s="347"/>
      <c r="G83" s="349"/>
      <c r="H83" s="34"/>
      <c r="I83" s="7"/>
      <c r="J83" s="7"/>
      <c r="K83" s="34"/>
      <c r="L83" s="174"/>
      <c r="M83" s="174"/>
      <c r="N83" s="174"/>
      <c r="O83" s="7"/>
      <c r="P83" s="7"/>
      <c r="Q83" s="179"/>
      <c r="R83" s="179"/>
      <c r="S83" s="7"/>
      <c r="T83" s="78"/>
    </row>
    <row r="84" spans="1:55" ht="13.5" customHeight="1" x14ac:dyDescent="0.25">
      <c r="A84" s="136"/>
      <c r="B84" s="137"/>
      <c r="C84" s="144"/>
      <c r="D84" s="347" t="s">
        <v>90</v>
      </c>
      <c r="E84" s="347"/>
      <c r="F84" s="347"/>
      <c r="G84" s="349"/>
      <c r="H84" s="74"/>
      <c r="I84" s="5">
        <f>+Bostadsdelen!I86+'Övriga utrymmen'!I84+'Lokaler som inte omfattas av un'!I84</f>
        <v>0</v>
      </c>
      <c r="J84" s="7"/>
      <c r="K84" s="95"/>
      <c r="L84" s="175">
        <f>+Bostadsdelen!L86:N86+'Övriga utrymmen'!L84:N84+'Lokaler som inte omfattas av un'!L84:N84</f>
        <v>0</v>
      </c>
      <c r="M84" s="175"/>
      <c r="N84" s="175"/>
      <c r="O84" s="36"/>
      <c r="P84" s="169" t="str">
        <f>IF(L84=0," ",L84/$G$17)</f>
        <v xml:space="preserve"> </v>
      </c>
      <c r="Q84" s="170"/>
      <c r="R84" s="170"/>
      <c r="S84" s="8"/>
      <c r="T84" s="22"/>
    </row>
    <row r="85" spans="1:55" ht="17.25" customHeight="1" x14ac:dyDescent="0.25">
      <c r="A85" s="136"/>
      <c r="B85" s="137"/>
      <c r="C85" s="141" t="s">
        <v>2</v>
      </c>
      <c r="D85" s="347" t="s">
        <v>91</v>
      </c>
      <c r="E85" s="347"/>
      <c r="F85" s="347"/>
      <c r="G85" s="349"/>
      <c r="H85" s="34"/>
      <c r="I85" s="5">
        <f>+Bostadsdelen!I87+'Övriga utrymmen'!I85+'Lokaler som inte omfattas av un'!I85</f>
        <v>0</v>
      </c>
      <c r="J85" s="7"/>
      <c r="K85" s="95"/>
      <c r="L85" s="175">
        <f>+Bostadsdelen!L87:N87+'Övriga utrymmen'!L85:N85+'Lokaler som inte omfattas av un'!L85:N85</f>
        <v>0</v>
      </c>
      <c r="M85" s="175"/>
      <c r="N85" s="175"/>
      <c r="O85" s="36"/>
      <c r="P85" s="169" t="str">
        <f>IF(L85=0," ",L85/$G$17)</f>
        <v xml:space="preserve"> </v>
      </c>
      <c r="Q85" s="170"/>
      <c r="R85" s="170"/>
      <c r="S85" s="8"/>
      <c r="T85" s="22"/>
    </row>
    <row r="86" spans="1:55" ht="15.75" customHeight="1" x14ac:dyDescent="0.25">
      <c r="A86" s="136"/>
      <c r="B86" s="137"/>
      <c r="C86" s="145" t="s">
        <v>8</v>
      </c>
      <c r="D86" s="345"/>
      <c r="E86" s="345"/>
      <c r="F86" s="132" t="s">
        <v>92</v>
      </c>
      <c r="G86" s="159"/>
      <c r="H86" s="176"/>
      <c r="I86" s="177"/>
      <c r="J86" s="100"/>
      <c r="K86" s="101"/>
      <c r="L86" s="40"/>
      <c r="M86" s="40"/>
      <c r="N86" s="40"/>
      <c r="O86" s="40"/>
      <c r="P86" s="40"/>
      <c r="Q86" s="40"/>
      <c r="R86" s="40"/>
      <c r="S86" s="40"/>
      <c r="T86" s="37"/>
    </row>
    <row r="87" spans="1:55" ht="21.45" customHeight="1" thickBot="1" x14ac:dyDescent="0.3">
      <c r="A87" s="136"/>
      <c r="B87" s="137"/>
      <c r="C87" s="132"/>
      <c r="D87" s="347"/>
      <c r="E87" s="308"/>
      <c r="F87" s="308"/>
      <c r="G87" s="308"/>
      <c r="H87" s="57"/>
      <c r="I87" s="52">
        <f>+I80+I81+I82+I84+I85</f>
        <v>0</v>
      </c>
      <c r="J87" s="45"/>
      <c r="K87" s="58">
        <f>+K80+K81+K82+K84+K85</f>
        <v>0</v>
      </c>
      <c r="L87" s="172">
        <f>+L80+L81+L82+L84+L85</f>
        <v>0</v>
      </c>
      <c r="M87" s="172"/>
      <c r="N87" s="172"/>
      <c r="O87" s="49"/>
      <c r="P87" s="189" t="str">
        <f>IF(L87=0," ",L87/$G$17)</f>
        <v xml:space="preserve"> </v>
      </c>
      <c r="Q87" s="190"/>
      <c r="R87" s="190"/>
      <c r="S87" s="8"/>
      <c r="T87" s="22"/>
    </row>
    <row r="88" spans="1:55" ht="27.15" customHeight="1" thickBot="1" x14ac:dyDescent="0.3">
      <c r="A88" s="136"/>
      <c r="B88" s="140"/>
      <c r="C88" s="326" t="s">
        <v>93</v>
      </c>
      <c r="D88" s="326"/>
      <c r="E88" s="326"/>
      <c r="F88" s="389"/>
      <c r="G88" s="132"/>
      <c r="H88" s="73"/>
      <c r="I88" s="91">
        <f>+I49+I60+I71+I78+I87</f>
        <v>0</v>
      </c>
      <c r="J88" s="45"/>
      <c r="K88" s="58">
        <f>K87+K78+K71+K60+K49</f>
        <v>0</v>
      </c>
      <c r="L88" s="211">
        <f>+L49+L60+L71+L78+L87</f>
        <v>0</v>
      </c>
      <c r="M88" s="212"/>
      <c r="N88" s="212"/>
      <c r="O88" s="49"/>
      <c r="P88" s="209" t="str">
        <f>IF(L88=0," ",L88/$G$17)</f>
        <v xml:space="preserve"> </v>
      </c>
      <c r="Q88" s="210"/>
      <c r="R88" s="210"/>
      <c r="S88" s="8"/>
      <c r="T88" s="22"/>
    </row>
    <row r="89" spans="1:55" ht="10.5" customHeight="1" thickTop="1" x14ac:dyDescent="0.2">
      <c r="A89" s="138"/>
      <c r="B89" s="132"/>
      <c r="C89" s="132"/>
      <c r="D89" s="132"/>
      <c r="E89" s="132"/>
      <c r="F89" s="132"/>
      <c r="G89" s="132"/>
      <c r="H89" s="34"/>
      <c r="I89" s="7"/>
      <c r="J89" s="7"/>
      <c r="K89" s="34"/>
      <c r="L89" s="7"/>
      <c r="M89" s="7"/>
      <c r="N89" s="7"/>
      <c r="O89" s="7"/>
      <c r="P89" s="7"/>
      <c r="Q89" s="7"/>
      <c r="R89" s="7"/>
      <c r="S89" s="7"/>
      <c r="T89" s="78"/>
    </row>
    <row r="90" spans="1:55" ht="14.25" customHeight="1" x14ac:dyDescent="0.25">
      <c r="A90" s="350" t="s">
        <v>94</v>
      </c>
      <c r="B90" s="308"/>
      <c r="C90" s="308"/>
      <c r="D90" s="308"/>
      <c r="E90" s="308"/>
      <c r="F90" s="308"/>
      <c r="G90" s="312"/>
      <c r="H90" s="67"/>
      <c r="I90" s="68"/>
      <c r="J90" s="68"/>
      <c r="K90" s="67"/>
      <c r="L90" s="68"/>
      <c r="M90" s="68"/>
      <c r="N90" s="68"/>
      <c r="O90" s="68"/>
      <c r="P90" s="68"/>
      <c r="Q90" s="68"/>
      <c r="R90" s="68"/>
      <c r="S90" s="68"/>
      <c r="T90" s="69"/>
    </row>
    <row r="91" spans="1:55" ht="15.6" customHeight="1" x14ac:dyDescent="0.25">
      <c r="A91" s="138"/>
      <c r="B91" s="130"/>
      <c r="C91" s="308" t="s">
        <v>95</v>
      </c>
      <c r="D91" s="308"/>
      <c r="E91" s="308"/>
      <c r="F91" s="308"/>
      <c r="G91" s="312"/>
      <c r="H91" s="73"/>
      <c r="I91" s="129"/>
      <c r="J91" s="127"/>
      <c r="K91" s="95"/>
      <c r="L91" s="129"/>
      <c r="M91" s="129"/>
      <c r="N91" s="129"/>
      <c r="O91" s="35"/>
      <c r="P91" s="179" t="str">
        <f>IF(L91=0," ",L91/$G$17)</f>
        <v xml:space="preserve"> </v>
      </c>
      <c r="Q91" s="184"/>
      <c r="R91" s="184"/>
      <c r="S91" s="8"/>
      <c r="T91" s="22"/>
    </row>
    <row r="92" spans="1:55" s="132" customFormat="1" ht="15.6" customHeight="1" x14ac:dyDescent="0.25">
      <c r="A92" s="138"/>
      <c r="B92" s="130"/>
      <c r="C92" s="141" t="s">
        <v>0</v>
      </c>
      <c r="D92" s="390"/>
      <c r="E92" s="390"/>
      <c r="F92" s="390"/>
      <c r="G92" s="391"/>
      <c r="H92" s="73"/>
      <c r="I92" s="32">
        <f>+Bostadsdelen!I95+'Övriga utrymmen'!I93+'Lokaler som inte omfattas av un'!I92</f>
        <v>0</v>
      </c>
      <c r="J92" s="2"/>
      <c r="K92" s="95"/>
      <c r="L92" s="407">
        <f>+Bostadsdelen!L95:N95+'Övriga utrymmen'!L93:N93+'Lokaler som inte omfattas av un'!L92:N92</f>
        <v>0</v>
      </c>
      <c r="M92" s="407"/>
      <c r="N92" s="407"/>
      <c r="O92" s="8"/>
      <c r="P92" s="179"/>
      <c r="Q92" s="408"/>
      <c r="R92" s="408"/>
      <c r="S92" s="8"/>
      <c r="T92" s="22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</row>
    <row r="93" spans="1:55" ht="22.2" customHeight="1" thickBot="1" x14ac:dyDescent="0.3">
      <c r="A93" s="136"/>
      <c r="B93" s="137"/>
      <c r="C93" s="326" t="s">
        <v>96</v>
      </c>
      <c r="D93" s="326"/>
      <c r="E93" s="326"/>
      <c r="F93" s="389"/>
      <c r="G93" s="1"/>
      <c r="H93" s="73"/>
      <c r="I93" s="92">
        <f>+I92+I88</f>
        <v>0</v>
      </c>
      <c r="J93" s="45"/>
      <c r="K93" s="58">
        <f>K88+K91</f>
        <v>0</v>
      </c>
      <c r="L93" s="213">
        <f>+L92+L88</f>
        <v>0</v>
      </c>
      <c r="M93" s="213"/>
      <c r="N93" s="213"/>
      <c r="O93" s="49"/>
      <c r="P93" s="206" t="str">
        <f>IF(L93=0," ",L93/$G$17)</f>
        <v xml:space="preserve"> </v>
      </c>
      <c r="Q93" s="207"/>
      <c r="R93" s="207"/>
      <c r="S93" s="8"/>
      <c r="T93" s="22"/>
      <c r="V93" s="50"/>
    </row>
    <row r="94" spans="1:55" ht="16.8" customHeight="1" thickTop="1" x14ac:dyDescent="0.25">
      <c r="A94" s="136"/>
      <c r="B94" s="140"/>
      <c r="C94" s="1"/>
      <c r="D94" s="1"/>
      <c r="E94" s="1"/>
      <c r="F94" s="1"/>
      <c r="G94" s="132"/>
      <c r="H94" s="61"/>
      <c r="I94" s="59"/>
      <c r="J94" s="102"/>
      <c r="K94" s="103"/>
      <c r="L94" s="59"/>
      <c r="M94" s="59"/>
      <c r="N94" s="59"/>
      <c r="O94" s="59"/>
      <c r="P94" s="59"/>
      <c r="Q94" s="59"/>
      <c r="R94" s="59"/>
      <c r="S94" s="59"/>
      <c r="T94" s="60"/>
    </row>
    <row r="95" spans="1:55" ht="13.2" x14ac:dyDescent="0.25">
      <c r="A95" s="219" t="s">
        <v>105</v>
      </c>
      <c r="B95" s="220"/>
      <c r="C95" s="220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2"/>
    </row>
    <row r="96" spans="1:55" x14ac:dyDescent="0.2">
      <c r="A96" s="196"/>
      <c r="B96" s="197"/>
      <c r="C96" s="197"/>
      <c r="D96" s="197"/>
      <c r="E96" s="197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97"/>
      <c r="R96" s="197"/>
      <c r="S96" s="197"/>
      <c r="T96" s="198"/>
    </row>
    <row r="97" spans="1:20" x14ac:dyDescent="0.2">
      <c r="A97" s="199"/>
      <c r="B97" s="197"/>
      <c r="C97" s="197"/>
      <c r="D97" s="197"/>
      <c r="E97" s="197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97"/>
      <c r="R97" s="197"/>
      <c r="S97" s="197"/>
      <c r="T97" s="198"/>
    </row>
    <row r="98" spans="1:20" x14ac:dyDescent="0.2">
      <c r="A98" s="199"/>
      <c r="B98" s="197"/>
      <c r="C98" s="197"/>
      <c r="D98" s="197"/>
      <c r="E98" s="197"/>
      <c r="F98" s="197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97"/>
      <c r="R98" s="197"/>
      <c r="S98" s="197"/>
      <c r="T98" s="198"/>
    </row>
    <row r="99" spans="1:20" x14ac:dyDescent="0.2">
      <c r="A99" s="199"/>
      <c r="B99" s="197"/>
      <c r="C99" s="197"/>
      <c r="D99" s="197"/>
      <c r="E99" s="197"/>
      <c r="F99" s="197"/>
      <c r="G99" s="197"/>
      <c r="H99" s="197"/>
      <c r="I99" s="197"/>
      <c r="J99" s="197"/>
      <c r="K99" s="197"/>
      <c r="L99" s="197"/>
      <c r="M99" s="197"/>
      <c r="N99" s="197"/>
      <c r="O99" s="197"/>
      <c r="P99" s="197"/>
      <c r="Q99" s="197"/>
      <c r="R99" s="197"/>
      <c r="S99" s="197"/>
      <c r="T99" s="198"/>
    </row>
    <row r="100" spans="1:20" x14ac:dyDescent="0.2">
      <c r="A100" s="199"/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8"/>
    </row>
    <row r="101" spans="1:20" x14ac:dyDescent="0.2">
      <c r="A101" s="199"/>
      <c r="B101" s="197"/>
      <c r="C101" s="197"/>
      <c r="D101" s="197"/>
      <c r="E101" s="197"/>
      <c r="F101" s="197"/>
      <c r="G101" s="197"/>
      <c r="H101" s="197"/>
      <c r="I101" s="197"/>
      <c r="J101" s="197"/>
      <c r="K101" s="197"/>
      <c r="L101" s="197"/>
      <c r="M101" s="197"/>
      <c r="N101" s="197"/>
      <c r="O101" s="197"/>
      <c r="P101" s="197"/>
      <c r="Q101" s="197"/>
      <c r="R101" s="197"/>
      <c r="S101" s="197"/>
      <c r="T101" s="198"/>
    </row>
    <row r="102" spans="1:20" ht="12" customHeight="1" x14ac:dyDescent="0.2">
      <c r="A102" s="200"/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2"/>
    </row>
    <row r="103" spans="1:20" ht="12" customHeight="1" x14ac:dyDescent="0.25">
      <c r="A103" s="264" t="s">
        <v>106</v>
      </c>
      <c r="B103" s="346"/>
      <c r="C103" s="346"/>
      <c r="D103" s="346"/>
      <c r="E103" s="346"/>
      <c r="F103" s="346"/>
      <c r="G103" s="346"/>
      <c r="H103" s="346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2"/>
    </row>
    <row r="104" spans="1:20" ht="19.2" customHeight="1" x14ac:dyDescent="0.2">
      <c r="A104" s="333"/>
      <c r="B104" s="334"/>
      <c r="C104" s="334"/>
      <c r="D104" s="334"/>
      <c r="E104" s="334"/>
      <c r="F104" s="334"/>
      <c r="G104" s="334"/>
      <c r="H104" s="335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7"/>
    </row>
    <row r="105" spans="1:20" ht="9.75" customHeight="1" x14ac:dyDescent="0.2">
      <c r="A105" s="338"/>
      <c r="B105" s="339"/>
      <c r="C105" s="339"/>
      <c r="D105" s="339"/>
      <c r="E105" s="339"/>
      <c r="F105" s="339"/>
      <c r="G105" s="339"/>
      <c r="H105" s="340"/>
      <c r="I105" s="336"/>
      <c r="J105" s="336"/>
      <c r="K105" s="336"/>
      <c r="L105" s="336"/>
      <c r="M105" s="336"/>
      <c r="N105" s="336"/>
      <c r="O105" s="336"/>
      <c r="P105" s="336"/>
      <c r="Q105" s="336"/>
      <c r="R105" s="336"/>
      <c r="S105" s="336"/>
      <c r="T105" s="337"/>
    </row>
    <row r="106" spans="1:20" ht="14.4" customHeight="1" x14ac:dyDescent="0.2">
      <c r="A106" s="341"/>
      <c r="B106" s="342"/>
      <c r="C106" s="342"/>
      <c r="D106" s="342"/>
      <c r="E106" s="342"/>
      <c r="F106" s="342"/>
      <c r="G106" s="342"/>
      <c r="H106" s="342"/>
      <c r="I106" s="343"/>
      <c r="J106" s="343"/>
      <c r="K106" s="343"/>
      <c r="L106" s="343"/>
      <c r="M106" s="343"/>
      <c r="N106" s="343"/>
      <c r="O106" s="343"/>
      <c r="P106" s="343"/>
      <c r="Q106" s="343"/>
      <c r="R106" s="343"/>
      <c r="S106" s="343"/>
      <c r="T106" s="344"/>
    </row>
    <row r="107" spans="1:20" ht="13.5" customHeight="1" x14ac:dyDescent="0.25">
      <c r="A107" s="331"/>
      <c r="B107" s="332"/>
      <c r="C107" s="332"/>
      <c r="D107" s="332"/>
      <c r="E107" s="332"/>
      <c r="F107" s="332"/>
      <c r="G107" s="332"/>
      <c r="H107" s="332"/>
      <c r="I107" s="332"/>
      <c r="J107" s="332"/>
      <c r="K107" s="332"/>
      <c r="L107" s="332"/>
      <c r="M107" s="332"/>
      <c r="N107" s="332"/>
      <c r="O107" s="332"/>
      <c r="P107" s="332"/>
      <c r="Q107" s="332"/>
      <c r="R107" s="332"/>
      <c r="S107" s="332"/>
      <c r="T107" s="332"/>
    </row>
    <row r="108" spans="1:20" ht="6" customHeight="1" x14ac:dyDescent="0.25">
      <c r="A108" s="331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</row>
    <row r="109" spans="1:20" ht="13.2" x14ac:dyDescent="0.25">
      <c r="A109" s="183"/>
      <c r="B109" s="184"/>
      <c r="C109" s="184"/>
      <c r="D109" s="184"/>
      <c r="E109" s="184"/>
      <c r="F109" s="184"/>
      <c r="G109" s="184"/>
      <c r="H109" s="185"/>
      <c r="I109" s="184"/>
      <c r="J109" s="184"/>
      <c r="K109" s="184"/>
      <c r="L109" s="184"/>
      <c r="M109" s="184"/>
      <c r="N109" s="184"/>
      <c r="O109" s="181"/>
      <c r="P109" s="181"/>
      <c r="Q109" s="181"/>
      <c r="R109" s="181"/>
      <c r="S109" s="8"/>
      <c r="T109" s="2"/>
    </row>
    <row r="110" spans="1:20" ht="13.2" x14ac:dyDescent="0.25">
      <c r="A110" s="192" t="s">
        <v>112</v>
      </c>
      <c r="B110" s="193"/>
      <c r="C110" s="193"/>
      <c r="D110" s="193"/>
      <c r="E110" s="193"/>
      <c r="F110" s="193"/>
      <c r="G110" s="193"/>
      <c r="H110" s="185"/>
      <c r="I110" s="184"/>
      <c r="J110" s="184"/>
      <c r="K110" s="184"/>
      <c r="L110" s="184"/>
      <c r="M110" s="184"/>
      <c r="N110" s="184"/>
      <c r="O110" s="181"/>
      <c r="P110" s="181"/>
      <c r="Q110" s="181"/>
      <c r="R110" s="182"/>
      <c r="S110" s="71"/>
      <c r="T110" s="71"/>
    </row>
    <row r="111" spans="1:20" ht="9.75" customHeight="1" x14ac:dyDescent="0.25">
      <c r="A111" s="183"/>
      <c r="B111" s="184"/>
      <c r="C111" s="184"/>
      <c r="D111" s="184"/>
      <c r="E111" s="184"/>
      <c r="F111" s="184"/>
      <c r="G111" s="184"/>
      <c r="H111" s="185"/>
      <c r="I111" s="184"/>
      <c r="J111" s="184"/>
      <c r="K111" s="184"/>
      <c r="L111" s="184"/>
      <c r="M111" s="184"/>
      <c r="N111" s="184"/>
      <c r="S111" s="8"/>
      <c r="T111" s="2"/>
    </row>
    <row r="112" spans="1:20" x14ac:dyDescent="0.2">
      <c r="J112" s="2"/>
      <c r="K112" s="2"/>
      <c r="L112" s="2"/>
      <c r="M112" s="8"/>
      <c r="N112" s="2"/>
      <c r="O112" s="8"/>
      <c r="P112" s="8"/>
      <c r="Q112" s="8"/>
      <c r="R112" s="8"/>
      <c r="S112" s="8"/>
    </row>
    <row r="113" spans="10:20" x14ac:dyDescent="0.2">
      <c r="J113" s="2"/>
      <c r="K113" s="2"/>
      <c r="L113" s="2"/>
      <c r="M113" s="8"/>
      <c r="N113" s="2"/>
      <c r="O113" s="8"/>
      <c r="P113" s="8"/>
      <c r="Q113" s="8"/>
      <c r="R113" s="8"/>
      <c r="S113" s="8"/>
      <c r="T113" s="2"/>
    </row>
  </sheetData>
  <sheetProtection algorithmName="SHA-512" hashValue="cadz+MkmF+VkvkwW7l76yNvnM6C6qrx/sy44XFB27wXQs0I5lk4KseFTqTE0xEKnYM5c6O/FwI3Mc9BanqrbGA==" saltValue="kO9MG9sEKR7TL8NaJV2F8w==" spinCount="100000" sheet="1" selectLockedCells="1"/>
  <mergeCells count="253">
    <mergeCell ref="R4:T4"/>
    <mergeCell ref="R5:T5"/>
    <mergeCell ref="R6:T6"/>
    <mergeCell ref="A1:F4"/>
    <mergeCell ref="A5:G5"/>
    <mergeCell ref="A7:T7"/>
    <mergeCell ref="A8:I8"/>
    <mergeCell ref="J8:O8"/>
    <mergeCell ref="P8:T8"/>
    <mergeCell ref="I5:P5"/>
    <mergeCell ref="I6:P6"/>
    <mergeCell ref="R3:T3"/>
    <mergeCell ref="H3:O3"/>
    <mergeCell ref="A9:I9"/>
    <mergeCell ref="J9:O9"/>
    <mergeCell ref="P9:T9"/>
    <mergeCell ref="A10:O10"/>
    <mergeCell ref="P10:T10"/>
    <mergeCell ref="A11:O11"/>
    <mergeCell ref="P11:T11"/>
    <mergeCell ref="A12:T12"/>
    <mergeCell ref="A13:T13"/>
    <mergeCell ref="A14:G14"/>
    <mergeCell ref="H14:T14"/>
    <mergeCell ref="A15:G15"/>
    <mergeCell ref="H15:T15"/>
    <mergeCell ref="A16:E16"/>
    <mergeCell ref="H16:I16"/>
    <mergeCell ref="J16:L16"/>
    <mergeCell ref="M16:O16"/>
    <mergeCell ref="P16:R16"/>
    <mergeCell ref="S16:T16"/>
    <mergeCell ref="A17:E17"/>
    <mergeCell ref="H17:I17"/>
    <mergeCell ref="J17:L17"/>
    <mergeCell ref="M17:O17"/>
    <mergeCell ref="P17:R17"/>
    <mergeCell ref="S17:T17"/>
    <mergeCell ref="L20:T20"/>
    <mergeCell ref="A21:G21"/>
    <mergeCell ref="L21:N21"/>
    <mergeCell ref="P21:R21"/>
    <mergeCell ref="A18:T19"/>
    <mergeCell ref="E22:G22"/>
    <mergeCell ref="L22:N22"/>
    <mergeCell ref="P22:R22"/>
    <mergeCell ref="V22:W22"/>
    <mergeCell ref="E23:G23"/>
    <mergeCell ref="L23:N23"/>
    <mergeCell ref="P23:R23"/>
    <mergeCell ref="A24:C24"/>
    <mergeCell ref="E24:G24"/>
    <mergeCell ref="L24:N24"/>
    <mergeCell ref="P24:R24"/>
    <mergeCell ref="A25:C25"/>
    <mergeCell ref="E25:G25"/>
    <mergeCell ref="L25:N25"/>
    <mergeCell ref="P25:R25"/>
    <mergeCell ref="A26:C26"/>
    <mergeCell ref="E26:G26"/>
    <mergeCell ref="L26:N26"/>
    <mergeCell ref="P26:R26"/>
    <mergeCell ref="A27:C27"/>
    <mergeCell ref="E27:G27"/>
    <mergeCell ref="L27:N27"/>
    <mergeCell ref="P27:R27"/>
    <mergeCell ref="A28:C28"/>
    <mergeCell ref="E28:G28"/>
    <mergeCell ref="L28:N28"/>
    <mergeCell ref="P28:R28"/>
    <mergeCell ref="L29:N29"/>
    <mergeCell ref="P29:R29"/>
    <mergeCell ref="P30:T30"/>
    <mergeCell ref="E31:G31"/>
    <mergeCell ref="L31:N31"/>
    <mergeCell ref="P31:R31"/>
    <mergeCell ref="V31:X31"/>
    <mergeCell ref="A32:C32"/>
    <mergeCell ref="E32:G32"/>
    <mergeCell ref="L32:N32"/>
    <mergeCell ref="P32:R32"/>
    <mergeCell ref="A33:C33"/>
    <mergeCell ref="E33:G33"/>
    <mergeCell ref="L33:N33"/>
    <mergeCell ref="P33:R33"/>
    <mergeCell ref="L34:N34"/>
    <mergeCell ref="P34:R34"/>
    <mergeCell ref="L35:N35"/>
    <mergeCell ref="E37:G37"/>
    <mergeCell ref="L37:N37"/>
    <mergeCell ref="P37:R37"/>
    <mergeCell ref="A38:D38"/>
    <mergeCell ref="E38:G38"/>
    <mergeCell ref="L38:N38"/>
    <mergeCell ref="P38:R38"/>
    <mergeCell ref="A39:D39"/>
    <mergeCell ref="E39:G39"/>
    <mergeCell ref="L39:N39"/>
    <mergeCell ref="P39:R39"/>
    <mergeCell ref="A40:D40"/>
    <mergeCell ref="E40:G40"/>
    <mergeCell ref="L40:N40"/>
    <mergeCell ref="P40:R40"/>
    <mergeCell ref="A41:D41"/>
    <mergeCell ref="E41:G41"/>
    <mergeCell ref="L41:N41"/>
    <mergeCell ref="P41:R41"/>
    <mergeCell ref="A42:D42"/>
    <mergeCell ref="E42:G42"/>
    <mergeCell ref="L42:N42"/>
    <mergeCell ref="P42:R42"/>
    <mergeCell ref="A43:D43"/>
    <mergeCell ref="E43:G43"/>
    <mergeCell ref="L43:N43"/>
    <mergeCell ref="P43:R43"/>
    <mergeCell ref="L44:N44"/>
    <mergeCell ref="P44:R44"/>
    <mergeCell ref="A45:C45"/>
    <mergeCell ref="A46:D46"/>
    <mergeCell ref="E46:G46"/>
    <mergeCell ref="L46:N46"/>
    <mergeCell ref="P46:R46"/>
    <mergeCell ref="S46:T46"/>
    <mergeCell ref="A47:D47"/>
    <mergeCell ref="E47:G47"/>
    <mergeCell ref="L47:N47"/>
    <mergeCell ref="P47:R47"/>
    <mergeCell ref="L48:N48"/>
    <mergeCell ref="P48:R48"/>
    <mergeCell ref="L49:N49"/>
    <mergeCell ref="P49:R49"/>
    <mergeCell ref="A51:T51"/>
    <mergeCell ref="A52:G52"/>
    <mergeCell ref="H52:N52"/>
    <mergeCell ref="O52:R52"/>
    <mergeCell ref="A53:G53"/>
    <mergeCell ref="H53:N53"/>
    <mergeCell ref="O53:R53"/>
    <mergeCell ref="A54:G54"/>
    <mergeCell ref="H54:N54"/>
    <mergeCell ref="A55:H55"/>
    <mergeCell ref="I55:T55"/>
    <mergeCell ref="C56:H56"/>
    <mergeCell ref="K56:N56"/>
    <mergeCell ref="P56:R56"/>
    <mergeCell ref="K57:T57"/>
    <mergeCell ref="L58:N58"/>
    <mergeCell ref="P58:R58"/>
    <mergeCell ref="C60:G60"/>
    <mergeCell ref="L60:N60"/>
    <mergeCell ref="P60:R60"/>
    <mergeCell ref="K61:N61"/>
    <mergeCell ref="P61:R61"/>
    <mergeCell ref="A63:G63"/>
    <mergeCell ref="D64:G64"/>
    <mergeCell ref="L64:N64"/>
    <mergeCell ref="P64:R64"/>
    <mergeCell ref="D65:G65"/>
    <mergeCell ref="L65:N65"/>
    <mergeCell ref="P65:R65"/>
    <mergeCell ref="D66:G66"/>
    <mergeCell ref="L66:N66"/>
    <mergeCell ref="P66:R66"/>
    <mergeCell ref="D67:G67"/>
    <mergeCell ref="L67:N67"/>
    <mergeCell ref="P67:R67"/>
    <mergeCell ref="D68:G68"/>
    <mergeCell ref="L68:N68"/>
    <mergeCell ref="P68:R68"/>
    <mergeCell ref="D69:G69"/>
    <mergeCell ref="L69:N69"/>
    <mergeCell ref="P69:R69"/>
    <mergeCell ref="F70:G70"/>
    <mergeCell ref="L70:N70"/>
    <mergeCell ref="P70:R70"/>
    <mergeCell ref="L71:N71"/>
    <mergeCell ref="P71:R71"/>
    <mergeCell ref="D73:G73"/>
    <mergeCell ref="L73:N73"/>
    <mergeCell ref="P73:R73"/>
    <mergeCell ref="D74:G74"/>
    <mergeCell ref="L74:N74"/>
    <mergeCell ref="P74:R74"/>
    <mergeCell ref="D75:G75"/>
    <mergeCell ref="L75:N75"/>
    <mergeCell ref="P75:R75"/>
    <mergeCell ref="D76:G76"/>
    <mergeCell ref="L76:N76"/>
    <mergeCell ref="P76:R76"/>
    <mergeCell ref="D77:G77"/>
    <mergeCell ref="L77:N77"/>
    <mergeCell ref="P77:R77"/>
    <mergeCell ref="D78:G78"/>
    <mergeCell ref="L78:N78"/>
    <mergeCell ref="P78:R78"/>
    <mergeCell ref="A79:F79"/>
    <mergeCell ref="D80:G80"/>
    <mergeCell ref="L80:N80"/>
    <mergeCell ref="P80:R80"/>
    <mergeCell ref="D81:G81"/>
    <mergeCell ref="L81:N81"/>
    <mergeCell ref="P81:R81"/>
    <mergeCell ref="D82:G82"/>
    <mergeCell ref="L82:N82"/>
    <mergeCell ref="P82:R82"/>
    <mergeCell ref="L83:N83"/>
    <mergeCell ref="Q83:R83"/>
    <mergeCell ref="D84:G84"/>
    <mergeCell ref="L84:N84"/>
    <mergeCell ref="P84:R84"/>
    <mergeCell ref="D85:G85"/>
    <mergeCell ref="L85:N85"/>
    <mergeCell ref="P85:R85"/>
    <mergeCell ref="D86:E86"/>
    <mergeCell ref="H86:I86"/>
    <mergeCell ref="P87:R87"/>
    <mergeCell ref="L88:N88"/>
    <mergeCell ref="P88:R88"/>
    <mergeCell ref="O109:R109"/>
    <mergeCell ref="A110:G110"/>
    <mergeCell ref="H110:N110"/>
    <mergeCell ref="O110:R110"/>
    <mergeCell ref="P91:R91"/>
    <mergeCell ref="L93:N93"/>
    <mergeCell ref="P93:R93"/>
    <mergeCell ref="A95:T95"/>
    <mergeCell ref="A96:T102"/>
    <mergeCell ref="A103:T103"/>
    <mergeCell ref="A104:T106"/>
    <mergeCell ref="A111:G111"/>
    <mergeCell ref="H111:N111"/>
    <mergeCell ref="A107:T107"/>
    <mergeCell ref="A108:T108"/>
    <mergeCell ref="A109:G109"/>
    <mergeCell ref="H109:N109"/>
    <mergeCell ref="C20:G20"/>
    <mergeCell ref="A23:B23"/>
    <mergeCell ref="E30:G30"/>
    <mergeCell ref="E36:G36"/>
    <mergeCell ref="E45:G45"/>
    <mergeCell ref="C49:G49"/>
    <mergeCell ref="C59:G59"/>
    <mergeCell ref="A62:F62"/>
    <mergeCell ref="D83:G83"/>
    <mergeCell ref="C88:F88"/>
    <mergeCell ref="A90:G90"/>
    <mergeCell ref="C91:G91"/>
    <mergeCell ref="D92:G92"/>
    <mergeCell ref="C93:F93"/>
    <mergeCell ref="L92:N92"/>
    <mergeCell ref="P92:R92"/>
    <mergeCell ref="D87:G87"/>
    <mergeCell ref="L87:N87"/>
  </mergeCells>
  <conditionalFormatting sqref="H17 J17">
    <cfRule type="cellIs" dxfId="0" priority="1" stopIfTrue="1" operator="lessThan">
      <formula>1</formula>
    </cfRule>
  </conditionalFormatting>
  <pageMargins left="0.19685039370078741" right="0" top="0.11811023622047245" bottom="0.19685039370078741" header="3.937007874015748E-2" footer="0.19685039370078741"/>
  <pageSetup paperSize="9" scale="95" orientation="portrait" r:id="rId1"/>
  <headerFooter alignWithMargins="0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4</vt:i4>
      </vt:variant>
    </vt:vector>
  </HeadingPairs>
  <TitlesOfParts>
    <vt:vector size="8" baseType="lpstr">
      <vt:lpstr>Bostadsdelen</vt:lpstr>
      <vt:lpstr>Övriga utrymmen</vt:lpstr>
      <vt:lpstr>Lokaler som inte omfattas av un</vt:lpstr>
      <vt:lpstr>Projektet totalt</vt:lpstr>
      <vt:lpstr>Bostadsdelen!Tulostusalue</vt:lpstr>
      <vt:lpstr>'Lokaler som inte omfattas av un'!Tulostusalue</vt:lpstr>
      <vt:lpstr>'Projektet totalt'!Tulostusalue</vt:lpstr>
      <vt:lpstr>'Övriga utrymmen'!Tulostusalue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(YM)</cp:lastModifiedBy>
  <cp:lastPrinted>2022-10-07T10:01:06Z</cp:lastPrinted>
  <dcterms:created xsi:type="dcterms:W3CDTF">2002-10-21T09:59:03Z</dcterms:created>
  <dcterms:modified xsi:type="dcterms:W3CDTF">2025-04-01T09:56:15Z</dcterms:modified>
</cp:coreProperties>
</file>